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0490" windowHeight="10755" activeTab="0"/>
  </bookViews>
  <sheets>
    <sheet name="MS_z+m" sheetId="1" r:id="rId1"/>
    <sheet name="MS_masters" sheetId="2" r:id="rId2"/>
  </sheets>
  <definedNames/>
  <calcPr fullCalcOnLoad="1"/>
</workbook>
</file>

<file path=xl/sharedStrings.xml><?xml version="1.0" encoding="utf-8"?>
<sst xmlns="http://schemas.openxmlformats.org/spreadsheetml/2006/main" count="248" uniqueCount="94">
  <si>
    <t>Wilks</t>
  </si>
  <si>
    <t>Total</t>
  </si>
  <si>
    <t>kateg.</t>
  </si>
  <si>
    <t>Meno</t>
  </si>
  <si>
    <t>Oddiel</t>
  </si>
  <si>
    <t>Hmot.</t>
  </si>
  <si>
    <t>DREP</t>
  </si>
  <si>
    <t>TLAK</t>
  </si>
  <si>
    <t>ŤAH</t>
  </si>
  <si>
    <t>Wilks body</t>
  </si>
  <si>
    <t>Priezvisko</t>
  </si>
  <si>
    <t>KST Senica</t>
  </si>
  <si>
    <t>PWL Svätoplukovo</t>
  </si>
  <si>
    <t xml:space="preserve"> ŽIEN, MUŽOV A MASTERS</t>
  </si>
  <si>
    <t>ženy</t>
  </si>
  <si>
    <t>muži</t>
  </si>
  <si>
    <t>ŠK SPC Častá</t>
  </si>
  <si>
    <t>Klasik Liptovské Sliače</t>
  </si>
  <si>
    <t>Fit Olymp Bánovce n/B</t>
  </si>
  <si>
    <t>Miroslav Vršek (91)</t>
  </si>
  <si>
    <t>Pavol Slíž (73)</t>
  </si>
  <si>
    <t>Michal Demeter (86)</t>
  </si>
  <si>
    <t>Jozef Klátik (56)</t>
  </si>
  <si>
    <t>Pavol Rehák (81)</t>
  </si>
  <si>
    <t>Marián Bartánus (74)</t>
  </si>
  <si>
    <t>+120</t>
  </si>
  <si>
    <t>3. skupina</t>
  </si>
  <si>
    <t>-52</t>
  </si>
  <si>
    <t>-57</t>
  </si>
  <si>
    <t>-63</t>
  </si>
  <si>
    <t>-72</t>
  </si>
  <si>
    <t>-84</t>
  </si>
  <si>
    <t>-83</t>
  </si>
  <si>
    <t>-93</t>
  </si>
  <si>
    <t>-105</t>
  </si>
  <si>
    <t>-66</t>
  </si>
  <si>
    <t>Radovan Rak (76)</t>
  </si>
  <si>
    <t>TAH</t>
  </si>
  <si>
    <t>Zdenek Vašut (66)</t>
  </si>
  <si>
    <t>Magdaléna Nilašová (77)</t>
  </si>
  <si>
    <t>Adriana Nilašová (00)</t>
  </si>
  <si>
    <t>Natália Mikulášová (99)</t>
  </si>
  <si>
    <t>Soňa Benčová (75)</t>
  </si>
  <si>
    <t>ŠK PENGYM Bratislava</t>
  </si>
  <si>
    <t>Karla Labátová (99)</t>
  </si>
  <si>
    <t>+84</t>
  </si>
  <si>
    <t>Power Sport Zlatníky</t>
  </si>
  <si>
    <t>KST T+T Sabinov</t>
  </si>
  <si>
    <t>Marcel Mesík (94)</t>
  </si>
  <si>
    <t>Miroslav Vlžák (80)</t>
  </si>
  <si>
    <t>HPT Bardejov</t>
  </si>
  <si>
    <t>Imrich Švec (66)</t>
  </si>
  <si>
    <t>Richard Schuster (82)</t>
  </si>
  <si>
    <t>masters 1 ženy</t>
  </si>
  <si>
    <t xml:space="preserve">masters 1 muži </t>
  </si>
  <si>
    <t xml:space="preserve">masters 2 muži </t>
  </si>
  <si>
    <t xml:space="preserve">masters 3 muži </t>
  </si>
  <si>
    <t>Štart. číslo</t>
  </si>
  <si>
    <t>25. MAJSTROVSTVÁ SLOVENSKEJ REPUBLIKY V SILOVOM TROJBOJI</t>
  </si>
  <si>
    <t>Natália Bobocká (91)</t>
  </si>
  <si>
    <t>Adrián Perháč (93)</t>
  </si>
  <si>
    <t>Kristína Jurkaninová (98)</t>
  </si>
  <si>
    <t>3.3.2018 ČASTÁ</t>
  </si>
  <si>
    <t>Ľubica Polkorábová (88)</t>
  </si>
  <si>
    <t>Dominika Hoffmannová (00)</t>
  </si>
  <si>
    <t>Jakub Person (94)</t>
  </si>
  <si>
    <t>Andrej Mesík (98)</t>
  </si>
  <si>
    <t>Štefan Koľšovský (61)</t>
  </si>
  <si>
    <t xml:space="preserve"> HPT Bardejov</t>
  </si>
  <si>
    <t>Juraj Kajan (92)</t>
  </si>
  <si>
    <t>Peter Nemček (91)</t>
  </si>
  <si>
    <t>Michal Majerech (83)</t>
  </si>
  <si>
    <t>FIT Olymp Bánovce n/B</t>
  </si>
  <si>
    <t>Marián Daňo (67)</t>
  </si>
  <si>
    <t>Dušan Cevár (55)</t>
  </si>
  <si>
    <t>Róbert Kusy (93)</t>
  </si>
  <si>
    <t>Bench Team Bratislava</t>
  </si>
  <si>
    <t>Matúš Triščík (84)</t>
  </si>
  <si>
    <t>Jaromír Hrúz (78)</t>
  </si>
  <si>
    <t>Samuel Lederleitner (94)</t>
  </si>
  <si>
    <t>Mário Šedivý (76)</t>
  </si>
  <si>
    <t>Róbert Lapšanský (77)</t>
  </si>
  <si>
    <t>Martin Havarik (94)</t>
  </si>
  <si>
    <t>M&amp;J Bánovce n/B</t>
  </si>
  <si>
    <t>Róber Lapšanský (77)</t>
  </si>
  <si>
    <t>Fridrich Matejík (83)</t>
  </si>
  <si>
    <t>AC Uniza power club Žilina</t>
  </si>
  <si>
    <t>Olívia Lapšanská (03)</t>
  </si>
  <si>
    <t>Michal Bielený (94)</t>
  </si>
  <si>
    <t>Pavol Kandrac (96)</t>
  </si>
  <si>
    <t>Katarína Baňovičová (01)</t>
  </si>
  <si>
    <t>Lukáš Knašinský (93)</t>
  </si>
  <si>
    <t>-59</t>
  </si>
  <si>
    <t>-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</si>
</sst>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;[Red]0.0"/>
    <numFmt numFmtId="167" formatCode="0.0000;[Red]0.0000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22"/>
      <name val="Arial CE"/>
      <family val="2"/>
    </font>
    <font>
      <sz val="22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Border="1" applyAlignment="1">
      <alignment/>
    </xf>
    <xf numFmtId="0" fontId="0" fillId="33" borderId="0" xfId="0" applyFill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0" fillId="33" borderId="11" xfId="0" applyNumberFormat="1" applyFont="1" applyFill="1" applyBorder="1" applyAlignment="1">
      <alignment horizontal="center" vertical="center"/>
    </xf>
    <xf numFmtId="167" fontId="0" fillId="33" borderId="11" xfId="0" applyNumberFormat="1" applyFont="1" applyFill="1" applyBorder="1" applyAlignment="1">
      <alignment horizontal="center" vertical="center"/>
    </xf>
    <xf numFmtId="166" fontId="0" fillId="33" borderId="11" xfId="0" applyNumberFormat="1" applyFont="1" applyFill="1" applyBorder="1" applyAlignment="1">
      <alignment horizontal="center" vertical="center"/>
    </xf>
    <xf numFmtId="165" fontId="2" fillId="6" borderId="11" xfId="0" applyNumberFormat="1" applyFont="1" applyFill="1" applyBorder="1" applyAlignment="1">
      <alignment horizontal="center" vertical="center"/>
    </xf>
    <xf numFmtId="165" fontId="2" fillId="33" borderId="11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5" fontId="0" fillId="33" borderId="13" xfId="0" applyNumberFormat="1" applyFont="1" applyFill="1" applyBorder="1" applyAlignment="1">
      <alignment horizontal="center" vertical="center"/>
    </xf>
    <xf numFmtId="167" fontId="0" fillId="33" borderId="13" xfId="0" applyNumberFormat="1" applyFont="1" applyFill="1" applyBorder="1" applyAlignment="1">
      <alignment horizontal="center" vertical="center"/>
    </xf>
    <xf numFmtId="166" fontId="0" fillId="33" borderId="13" xfId="0" applyNumberFormat="1" applyFont="1" applyFill="1" applyBorder="1" applyAlignment="1">
      <alignment horizontal="center" vertical="center"/>
    </xf>
    <xf numFmtId="165" fontId="2" fillId="6" borderId="13" xfId="0" applyNumberFormat="1" applyFont="1" applyFill="1" applyBorder="1" applyAlignment="1">
      <alignment horizontal="center" vertical="center"/>
    </xf>
    <xf numFmtId="165" fontId="2" fillId="33" borderId="13" xfId="0" applyNumberFormat="1" applyFont="1" applyFill="1" applyBorder="1" applyAlignment="1">
      <alignment horizontal="center" vertical="center"/>
    </xf>
    <xf numFmtId="2" fontId="2" fillId="33" borderId="14" xfId="0" applyNumberFormat="1" applyFont="1" applyFill="1" applyBorder="1" applyAlignment="1">
      <alignment horizontal="center" vertical="center"/>
    </xf>
    <xf numFmtId="165" fontId="0" fillId="33" borderId="10" xfId="0" applyNumberFormat="1" applyFont="1" applyFill="1" applyBorder="1" applyAlignment="1">
      <alignment horizontal="center" vertical="center"/>
    </xf>
    <xf numFmtId="167" fontId="0" fillId="33" borderId="10" xfId="0" applyNumberFormat="1" applyFont="1" applyFill="1" applyBorder="1" applyAlignment="1">
      <alignment horizontal="center" vertical="center"/>
    </xf>
    <xf numFmtId="166" fontId="0" fillId="33" borderId="10" xfId="0" applyNumberFormat="1" applyFont="1" applyFill="1" applyBorder="1" applyAlignment="1">
      <alignment horizontal="center" vertical="center"/>
    </xf>
    <xf numFmtId="165" fontId="2" fillId="6" borderId="10" xfId="0" applyNumberFormat="1" applyFont="1" applyFill="1" applyBorder="1" applyAlignment="1">
      <alignment horizontal="center" vertical="center"/>
    </xf>
    <xf numFmtId="166" fontId="0" fillId="33" borderId="10" xfId="0" applyNumberFormat="1" applyFill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 vertical="center"/>
    </xf>
    <xf numFmtId="2" fontId="2" fillId="33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165" fontId="0" fillId="33" borderId="16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166" fontId="0" fillId="33" borderId="13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166" fontId="0" fillId="33" borderId="11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167" fontId="0" fillId="33" borderId="16" xfId="0" applyNumberFormat="1" applyFont="1" applyFill="1" applyBorder="1" applyAlignment="1">
      <alignment horizontal="center" vertical="center"/>
    </xf>
    <xf numFmtId="166" fontId="0" fillId="33" borderId="16" xfId="0" applyNumberFormat="1" applyFont="1" applyFill="1" applyBorder="1" applyAlignment="1">
      <alignment horizontal="center" vertical="center"/>
    </xf>
    <xf numFmtId="166" fontId="0" fillId="33" borderId="16" xfId="0" applyNumberFormat="1" applyFill="1" applyBorder="1" applyAlignment="1">
      <alignment horizontal="center" vertical="center"/>
    </xf>
    <xf numFmtId="165" fontId="2" fillId="6" borderId="16" xfId="0" applyNumberFormat="1" applyFont="1" applyFill="1" applyBorder="1" applyAlignment="1">
      <alignment horizontal="center" vertical="center"/>
    </xf>
    <xf numFmtId="165" fontId="2" fillId="33" borderId="16" xfId="0" applyNumberFormat="1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2" fillId="0" borderId="22" xfId="0" applyFont="1" applyBorder="1" applyAlignment="1">
      <alignment horizontal="left" vertical="center"/>
    </xf>
    <xf numFmtId="165" fontId="0" fillId="33" borderId="24" xfId="0" applyNumberFormat="1" applyFont="1" applyFill="1" applyBorder="1" applyAlignment="1">
      <alignment horizontal="center" vertical="center"/>
    </xf>
    <xf numFmtId="167" fontId="0" fillId="33" borderId="24" xfId="0" applyNumberFormat="1" applyFont="1" applyFill="1" applyBorder="1" applyAlignment="1">
      <alignment horizontal="center" vertical="center"/>
    </xf>
    <xf numFmtId="166" fontId="0" fillId="33" borderId="24" xfId="0" applyNumberFormat="1" applyFont="1" applyFill="1" applyBorder="1" applyAlignment="1">
      <alignment horizontal="center" vertical="center"/>
    </xf>
    <xf numFmtId="165" fontId="2" fillId="6" borderId="24" xfId="0" applyNumberFormat="1" applyFont="1" applyFill="1" applyBorder="1" applyAlignment="1">
      <alignment horizontal="center" vertical="center"/>
    </xf>
    <xf numFmtId="165" fontId="2" fillId="33" borderId="24" xfId="0" applyNumberFormat="1" applyFont="1" applyFill="1" applyBorder="1" applyAlignment="1">
      <alignment horizontal="center" vertical="center"/>
    </xf>
    <xf numFmtId="2" fontId="2" fillId="33" borderId="2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2" fillId="33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33" borderId="0" xfId="0" applyFill="1" applyBorder="1" applyAlignment="1">
      <alignment horizontal="center"/>
    </xf>
    <xf numFmtId="0" fontId="2" fillId="0" borderId="0" xfId="0" applyFont="1" applyBorder="1" applyAlignment="1">
      <alignment horizontal="left" vertical="center" textRotation="90"/>
    </xf>
    <xf numFmtId="0" fontId="0" fillId="0" borderId="2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65" fontId="0" fillId="33" borderId="21" xfId="0" applyNumberFormat="1" applyFont="1" applyFill="1" applyBorder="1" applyAlignment="1">
      <alignment horizontal="center" vertical="center"/>
    </xf>
    <xf numFmtId="167" fontId="0" fillId="33" borderId="21" xfId="0" applyNumberFormat="1" applyFont="1" applyFill="1" applyBorder="1" applyAlignment="1">
      <alignment horizontal="center" vertical="center"/>
    </xf>
    <xf numFmtId="166" fontId="0" fillId="33" borderId="21" xfId="0" applyNumberFormat="1" applyFont="1" applyFill="1" applyBorder="1" applyAlignment="1">
      <alignment horizontal="center" vertical="center"/>
    </xf>
    <xf numFmtId="165" fontId="2" fillId="6" borderId="21" xfId="0" applyNumberFormat="1" applyFont="1" applyFill="1" applyBorder="1" applyAlignment="1">
      <alignment horizontal="center" vertical="center"/>
    </xf>
    <xf numFmtId="165" fontId="2" fillId="33" borderId="21" xfId="0" applyNumberFormat="1" applyFont="1" applyFill="1" applyBorder="1" applyAlignment="1">
      <alignment horizontal="center" vertical="center"/>
    </xf>
    <xf numFmtId="2" fontId="2" fillId="33" borderId="27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65" fontId="0" fillId="33" borderId="26" xfId="0" applyNumberFormat="1" applyFont="1" applyFill="1" applyBorder="1" applyAlignment="1">
      <alignment horizontal="center" vertical="center"/>
    </xf>
    <xf numFmtId="167" fontId="0" fillId="33" borderId="26" xfId="0" applyNumberFormat="1" applyFont="1" applyFill="1" applyBorder="1" applyAlignment="1">
      <alignment horizontal="center" vertical="center"/>
    </xf>
    <xf numFmtId="166" fontId="0" fillId="33" borderId="26" xfId="0" applyNumberFormat="1" applyFont="1" applyFill="1" applyBorder="1" applyAlignment="1">
      <alignment horizontal="center" vertical="center"/>
    </xf>
    <xf numFmtId="165" fontId="2" fillId="6" borderId="26" xfId="0" applyNumberFormat="1" applyFont="1" applyFill="1" applyBorder="1" applyAlignment="1">
      <alignment horizontal="center" vertical="center"/>
    </xf>
    <xf numFmtId="165" fontId="2" fillId="33" borderId="26" xfId="0" applyNumberFormat="1" applyFont="1" applyFill="1" applyBorder="1" applyAlignment="1">
      <alignment horizontal="center" vertical="center"/>
    </xf>
    <xf numFmtId="2" fontId="2" fillId="33" borderId="28" xfId="0" applyNumberFormat="1" applyFont="1" applyFill="1" applyBorder="1" applyAlignment="1">
      <alignment horizontal="center" vertical="center"/>
    </xf>
    <xf numFmtId="165" fontId="0" fillId="33" borderId="18" xfId="0" applyNumberFormat="1" applyFont="1" applyFill="1" applyBorder="1" applyAlignment="1">
      <alignment horizontal="center" vertical="center"/>
    </xf>
    <xf numFmtId="167" fontId="0" fillId="33" borderId="18" xfId="0" applyNumberFormat="1" applyFont="1" applyFill="1" applyBorder="1" applyAlignment="1">
      <alignment horizontal="center" vertical="center"/>
    </xf>
    <xf numFmtId="166" fontId="0" fillId="33" borderId="18" xfId="0" applyNumberFormat="1" applyFont="1" applyFill="1" applyBorder="1" applyAlignment="1">
      <alignment horizontal="center" vertical="center"/>
    </xf>
    <xf numFmtId="165" fontId="2" fillId="6" borderId="18" xfId="0" applyNumberFormat="1" applyFont="1" applyFill="1" applyBorder="1" applyAlignment="1">
      <alignment horizontal="center" vertical="center"/>
    </xf>
    <xf numFmtId="165" fontId="2" fillId="33" borderId="18" xfId="0" applyNumberFormat="1" applyFont="1" applyFill="1" applyBorder="1" applyAlignment="1">
      <alignment horizontal="center" vertical="center"/>
    </xf>
    <xf numFmtId="2" fontId="2" fillId="33" borderId="2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21" xfId="0" applyFont="1" applyBorder="1" applyAlignment="1">
      <alignment horizontal="left" vertical="center"/>
    </xf>
    <xf numFmtId="166" fontId="0" fillId="33" borderId="21" xfId="0" applyNumberForma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6" fontId="0" fillId="33" borderId="11" xfId="0" applyNumberFormat="1" applyFill="1" applyBorder="1" applyAlignment="1" quotePrefix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/>
    </xf>
    <xf numFmtId="0" fontId="0" fillId="0" borderId="0" xfId="0" applyBorder="1" applyAlignment="1">
      <alignment horizontal="left" textRotation="90"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6" fontId="0" fillId="33" borderId="13" xfId="0" applyNumberFormat="1" applyFont="1" applyFill="1" applyBorder="1" applyAlignment="1">
      <alignment horizontal="center" vertical="center"/>
    </xf>
    <xf numFmtId="166" fontId="0" fillId="33" borderId="10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166" fontId="0" fillId="33" borderId="16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textRotation="90"/>
    </xf>
    <xf numFmtId="49" fontId="2" fillId="0" borderId="35" xfId="0" applyNumberFormat="1" applyFont="1" applyBorder="1" applyAlignment="1" applyProtection="1">
      <alignment horizontal="center" vertical="center"/>
      <protection/>
    </xf>
    <xf numFmtId="49" fontId="2" fillId="0" borderId="39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left"/>
    </xf>
    <xf numFmtId="49" fontId="2" fillId="0" borderId="4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166" fontId="0" fillId="0" borderId="24" xfId="0" applyNumberFormat="1" applyFont="1" applyFill="1" applyBorder="1" applyAlignment="1">
      <alignment horizontal="center" vertical="center"/>
    </xf>
    <xf numFmtId="166" fontId="0" fillId="0" borderId="11" xfId="0" applyNumberFormat="1" applyFont="1" applyFill="1" applyBorder="1" applyAlignment="1">
      <alignment horizontal="center" vertical="center"/>
    </xf>
    <xf numFmtId="166" fontId="0" fillId="0" borderId="21" xfId="0" applyNumberFormat="1" applyFont="1" applyFill="1" applyBorder="1" applyAlignment="1">
      <alignment horizontal="center" vertical="center"/>
    </xf>
    <xf numFmtId="166" fontId="0" fillId="33" borderId="21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66" fontId="45" fillId="34" borderId="21" xfId="0" applyNumberFormat="1" applyFont="1" applyFill="1" applyBorder="1" applyAlignment="1">
      <alignment horizontal="center" vertical="center"/>
    </xf>
    <xf numFmtId="166" fontId="0" fillId="33" borderId="11" xfId="0" applyNumberFormat="1" applyFont="1" applyFill="1" applyBorder="1" applyAlignment="1">
      <alignment horizontal="center" vertical="center"/>
    </xf>
    <xf numFmtId="166" fontId="0" fillId="33" borderId="18" xfId="0" applyNumberFormat="1" applyFont="1" applyFill="1" applyBorder="1" applyAlignment="1">
      <alignment horizontal="center" vertical="center"/>
    </xf>
    <xf numFmtId="166" fontId="0" fillId="0" borderId="2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66" fontId="0" fillId="33" borderId="24" xfId="0" applyNumberFormat="1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/>
    </xf>
    <xf numFmtId="165" fontId="0" fillId="33" borderId="26" xfId="0" applyNumberFormat="1" applyFont="1" applyFill="1" applyBorder="1" applyAlignment="1">
      <alignment horizontal="center" vertical="center"/>
    </xf>
    <xf numFmtId="167" fontId="0" fillId="33" borderId="26" xfId="0" applyNumberFormat="1" applyFont="1" applyFill="1" applyBorder="1" applyAlignment="1">
      <alignment horizontal="center" vertical="center"/>
    </xf>
    <xf numFmtId="166" fontId="0" fillId="33" borderId="26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2" xfId="0" applyFont="1" applyBorder="1" applyAlignment="1">
      <alignment horizontal="center"/>
    </xf>
    <xf numFmtId="0" fontId="8" fillId="0" borderId="36" xfId="0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5" fillId="0" borderId="48" xfId="0" applyFont="1" applyBorder="1" applyAlignment="1">
      <alignment horizontal="center" wrapText="1"/>
    </xf>
    <xf numFmtId="49" fontId="0" fillId="0" borderId="41" xfId="0" applyNumberFormat="1" applyFont="1" applyBorder="1" applyAlignment="1">
      <alignment vertical="center"/>
    </xf>
    <xf numFmtId="49" fontId="0" fillId="0" borderId="32" xfId="0" applyNumberFormat="1" applyFont="1" applyBorder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65" fontId="0" fillId="0" borderId="18" xfId="0" applyNumberFormat="1" applyFont="1" applyBorder="1" applyAlignment="1">
      <alignment horizontal="center" vertical="center"/>
    </xf>
    <xf numFmtId="165" fontId="0" fillId="0" borderId="21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textRotation="90"/>
    </xf>
    <xf numFmtId="0" fontId="0" fillId="0" borderId="23" xfId="0" applyBorder="1" applyAlignment="1">
      <alignment horizontal="left"/>
    </xf>
    <xf numFmtId="0" fontId="0" fillId="0" borderId="38" xfId="0" applyBorder="1" applyAlignment="1">
      <alignment horizontal="left"/>
    </xf>
    <xf numFmtId="0" fontId="4" fillId="0" borderId="36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49" fontId="0" fillId="0" borderId="34" xfId="0" applyNumberFormat="1" applyFont="1" applyBorder="1" applyAlignment="1">
      <alignment vertical="center"/>
    </xf>
    <xf numFmtId="0" fontId="2" fillId="0" borderId="23" xfId="0" applyFont="1" applyBorder="1" applyAlignment="1">
      <alignment horizontal="left" vertical="center" textRotation="90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textRotation="90"/>
    </xf>
    <xf numFmtId="0" fontId="2" fillId="0" borderId="23" xfId="0" applyFont="1" applyBorder="1" applyAlignment="1">
      <alignment horizontal="left" vertical="center" textRotation="90"/>
    </xf>
    <xf numFmtId="0" fontId="2" fillId="0" borderId="38" xfId="0" applyFont="1" applyBorder="1" applyAlignment="1">
      <alignment horizontal="left" vertical="center" textRotation="90"/>
    </xf>
    <xf numFmtId="49" fontId="2" fillId="0" borderId="20" xfId="0" applyNumberFormat="1" applyFont="1" applyBorder="1" applyAlignment="1" applyProtection="1">
      <alignment horizontal="center" vertic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textRotation="90"/>
    </xf>
    <xf numFmtId="164" fontId="0" fillId="0" borderId="11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36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vertical="center"/>
    </xf>
    <xf numFmtId="49" fontId="0" fillId="0" borderId="52" xfId="0" applyNumberFormat="1" applyFont="1" applyBorder="1" applyAlignment="1">
      <alignment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165" fontId="0" fillId="0" borderId="24" xfId="0" applyNumberFormat="1" applyFont="1" applyBorder="1" applyAlignment="1">
      <alignment horizontal="center" vertical="center"/>
    </xf>
    <xf numFmtId="165" fontId="0" fillId="0" borderId="53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2">
    <dxf>
      <font>
        <color rgb="FF006100"/>
      </font>
      <fill>
        <patternFill>
          <bgColor rgb="FFC6EFCE"/>
        </patternFill>
      </fill>
    </dxf>
    <dxf>
      <font>
        <color rgb="FFFFFFFF"/>
      </font>
    </dxf>
    <dxf>
      <font>
        <color theme="1"/>
      </font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 val="0"/>
        <i val="0"/>
        <color theme="1"/>
      </font>
      <fill>
        <patternFill>
          <fgColor theme="0"/>
          <bgColor rgb="FFFFFFFF"/>
        </patternFill>
      </fill>
    </dxf>
    <dxf>
      <font>
        <color rgb="FFFFFFFF"/>
      </font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 val="0"/>
        <i val="0"/>
        <color theme="1"/>
      </font>
      <fill>
        <patternFill>
          <fgColor theme="0"/>
          <bgColor rgb="FFFFFFFF"/>
        </patternFill>
      </fill>
    </dxf>
    <dxf>
      <font>
        <color rgb="FFFFFFFF"/>
      </font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 val="0"/>
        <i val="0"/>
        <color theme="1"/>
      </font>
      <fill>
        <patternFill>
          <fgColor theme="0"/>
          <bgColor rgb="FFFFFFFF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rgb="FFFFFFFF"/>
      </font>
    </dxf>
    <dxf>
      <font>
        <color theme="1"/>
      </font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 val="0"/>
        <i val="0"/>
        <color theme="1"/>
      </font>
      <fill>
        <patternFill>
          <fgColor theme="0"/>
          <bgColor rgb="FFFFFFFF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rgb="FFFFFFFF"/>
      </font>
    </dxf>
    <dxf>
      <font>
        <color theme="1"/>
      </font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 val="0"/>
        <i val="0"/>
        <color theme="1"/>
      </font>
      <fill>
        <patternFill>
          <fgColor theme="0"/>
          <bgColor rgb="FFFFFFFF"/>
        </patternFill>
      </fill>
    </dxf>
    <dxf>
      <font>
        <color rgb="FFFFFFFF"/>
      </font>
    </dxf>
    <dxf>
      <font>
        <color theme="1"/>
      </font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 val="0"/>
        <i val="0"/>
        <color theme="1"/>
      </font>
      <fill>
        <patternFill>
          <fgColor theme="0"/>
          <bgColor rgb="FFFFFFFF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rgb="FFFFFFFF"/>
      </font>
    </dxf>
    <dxf>
      <font>
        <color theme="1"/>
      </font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 val="0"/>
        <i val="0"/>
        <color theme="1"/>
      </font>
      <fill>
        <patternFill>
          <fgColor theme="0"/>
          <bgColor rgb="FFFFFFFF"/>
        </patternFill>
      </fill>
    </dxf>
    <dxf>
      <font>
        <color rgb="FFFFFFFF"/>
      </font>
    </dxf>
    <dxf>
      <font>
        <color theme="1"/>
      </font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 val="0"/>
        <i val="0"/>
        <color theme="1"/>
      </font>
      <fill>
        <patternFill>
          <fgColor theme="0"/>
          <bgColor rgb="FFFFFFFF"/>
        </patternFill>
      </fill>
    </dxf>
    <dxf>
      <font>
        <color rgb="FFFFFFFF"/>
      </font>
    </dxf>
    <dxf>
      <font>
        <color theme="1"/>
      </font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 val="0"/>
        <i val="0"/>
        <color theme="1"/>
      </font>
      <fill>
        <patternFill>
          <fgColor theme="0"/>
          <bgColor rgb="FFFFFF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FFFF"/>
      </font>
    </dxf>
    <dxf>
      <font>
        <color theme="1"/>
      </font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 val="0"/>
        <i val="0"/>
        <color theme="1"/>
      </font>
      <fill>
        <patternFill>
          <fgColor theme="0"/>
          <bgColor rgb="FFFFFFFF"/>
        </patternFill>
      </fill>
    </dxf>
    <dxf>
      <font>
        <color rgb="FFFFFFFF"/>
      </font>
    </dxf>
    <dxf>
      <font>
        <color theme="1"/>
      </font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 val="0"/>
        <i val="0"/>
        <color theme="1"/>
      </font>
      <fill>
        <patternFill>
          <fgColor theme="0"/>
          <bgColor rgb="FFFFFFFF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rgb="FFFFFFFF"/>
      </font>
    </dxf>
    <dxf>
      <font>
        <color theme="1"/>
      </font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 val="0"/>
        <i val="0"/>
        <color theme="1"/>
      </font>
      <fill>
        <patternFill>
          <fgColor theme="0"/>
          <bgColor rgb="FFFFFFFF"/>
        </patternFill>
      </fill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 val="0"/>
        <i val="0"/>
        <color theme="1"/>
      </font>
      <fill>
        <patternFill>
          <fgColor theme="0"/>
          <bgColor rgb="FFFFFFFF"/>
        </patternFill>
      </fill>
    </dxf>
    <dxf>
      <font>
        <color rgb="FFFFFFFF"/>
      </font>
    </dxf>
    <dxf>
      <font>
        <color theme="1"/>
      </font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 val="0"/>
        <i val="0"/>
        <color theme="1"/>
      </font>
      <fill>
        <patternFill>
          <fgColor theme="0"/>
          <bgColor rgb="FFFFFFFF"/>
        </patternFill>
      </fill>
    </dxf>
    <dxf>
      <font>
        <color rgb="FFFFFFFF"/>
      </font>
    </dxf>
    <dxf>
      <font>
        <color theme="1"/>
      </font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 val="0"/>
        <i val="0"/>
        <color theme="1"/>
      </font>
      <fill>
        <patternFill>
          <fgColor theme="0"/>
          <bgColor rgb="FFFFFFFF"/>
        </patternFill>
      </fill>
    </dxf>
    <dxf>
      <font>
        <color rgb="FFFFFFFF"/>
      </font>
    </dxf>
    <dxf>
      <font>
        <color theme="1"/>
      </font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 val="0"/>
        <i val="0"/>
        <color theme="1"/>
      </font>
      <fill>
        <patternFill>
          <fgColor theme="0"/>
          <bgColor rgb="FFFFFFFF"/>
        </patternFill>
      </fill>
    </dxf>
    <dxf>
      <font>
        <color rgb="FFFFFFFF"/>
      </font>
    </dxf>
    <dxf>
      <font>
        <color theme="1"/>
      </font>
    </dxf>
    <dxf>
      <font>
        <color auto="1"/>
      </font>
      <fill>
        <patternFill patternType="none">
          <bgColor indexed="65"/>
        </patternFill>
      </fill>
    </dxf>
    <dxf>
      <font>
        <color rgb="FFFFFFFF"/>
      </font>
    </dxf>
    <dxf>
      <font>
        <color theme="1"/>
      </font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 val="0"/>
        <i val="0"/>
        <color theme="1"/>
      </font>
      <fill>
        <patternFill>
          <fgColor theme="0"/>
          <bgColor rgb="FFFFFFFF"/>
        </patternFill>
      </fill>
    </dxf>
    <dxf>
      <font>
        <color rgb="FFFFFFFF"/>
      </font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 val="0"/>
        <i val="0"/>
        <color theme="1"/>
      </font>
      <fill>
        <patternFill>
          <fgColor theme="0"/>
          <bgColor rgb="FFFFFFFF"/>
        </patternFill>
      </fill>
    </dxf>
    <dxf>
      <font>
        <color rgb="FFFFFFFF"/>
      </font>
    </dxf>
    <dxf>
      <font>
        <color theme="1"/>
      </font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 val="0"/>
        <i val="0"/>
        <color theme="1"/>
      </font>
      <fill>
        <patternFill>
          <fgColor theme="0"/>
          <bgColor rgb="FFFFFFFF"/>
        </patternFill>
      </fill>
    </dxf>
    <dxf>
      <font>
        <color rgb="FFFFFFFF"/>
      </font>
    </dxf>
    <dxf>
      <font>
        <color theme="1"/>
      </font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 val="0"/>
        <i val="0"/>
        <color theme="1"/>
      </font>
      <fill>
        <patternFill>
          <fgColor theme="0"/>
          <bgColor rgb="FFFFFFFF"/>
        </patternFill>
      </fill>
    </dxf>
    <dxf>
      <font>
        <color rgb="FFFFFFFF"/>
      </font>
    </dxf>
    <dxf>
      <font>
        <color theme="1"/>
      </font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 val="0"/>
        <i val="0"/>
        <color theme="1"/>
      </font>
      <fill>
        <patternFill>
          <fgColor theme="0"/>
          <bgColor rgb="FFFFFF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FFFF"/>
      </font>
    </dxf>
    <dxf>
      <font>
        <color theme="1"/>
      </font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 val="0"/>
        <i val="0"/>
        <color theme="1"/>
      </font>
      <fill>
        <patternFill>
          <fgColor theme="0"/>
          <bgColor rgb="FFFFFFFF"/>
        </patternFill>
      </fill>
    </dxf>
    <dxf>
      <font>
        <color rgb="FFFFFFFF"/>
      </font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 val="0"/>
        <i val="0"/>
        <color theme="1"/>
      </font>
      <fill>
        <patternFill>
          <fgColor theme="0"/>
          <bgColor rgb="FFFFFFFF"/>
        </patternFill>
      </fill>
    </dxf>
    <dxf>
      <font>
        <color rgb="FFFFFFFF"/>
      </font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 val="0"/>
        <i val="0"/>
        <color theme="1"/>
      </font>
      <fill>
        <patternFill>
          <fgColor theme="0"/>
          <bgColor rgb="FFFFFFFF"/>
        </patternFill>
      </fill>
    </dxf>
    <dxf>
      <font>
        <color rgb="FFFFFFFF"/>
      </font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 val="0"/>
        <i val="0"/>
        <color theme="1"/>
      </font>
      <fill>
        <patternFill>
          <fgColor theme="0"/>
          <bgColor rgb="FFFFFFFF"/>
        </patternFill>
      </fill>
    </dxf>
    <dxf>
      <font>
        <color rgb="FFFFFFFF"/>
      </font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 val="0"/>
        <i val="0"/>
        <color theme="1"/>
      </font>
      <fill>
        <patternFill>
          <fgColor theme="0"/>
          <bgColor rgb="FFFFFFFF"/>
        </patternFill>
      </fill>
    </dxf>
    <dxf>
      <font>
        <color rgb="FFFFFFFF"/>
      </font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 val="0"/>
        <i val="0"/>
        <color theme="1"/>
      </font>
      <fill>
        <patternFill>
          <fgColor theme="0"/>
          <bgColor rgb="FFFFFFFF"/>
        </patternFill>
      </fill>
    </dxf>
    <dxf>
      <font>
        <color rgb="FFFFFFFF"/>
      </font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 val="0"/>
        <i val="0"/>
        <color theme="1"/>
      </font>
      <fill>
        <patternFill>
          <fgColor theme="0"/>
          <bgColor rgb="FFFFFFFF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rgb="FFFFFFFF"/>
      </font>
    </dxf>
    <dxf>
      <font>
        <color rgb="FFFFFFFF"/>
      </font>
    </dxf>
    <dxf>
      <font>
        <color theme="1"/>
      </font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 val="0"/>
        <i val="0"/>
        <color theme="1"/>
      </font>
      <fill>
        <patternFill>
          <fgColor theme="0"/>
          <bgColor rgb="FFFFFFFF"/>
        </patternFill>
      </fill>
    </dxf>
    <dxf>
      <font>
        <b val="0"/>
        <i val="0"/>
        <color theme="1"/>
      </font>
      <fill>
        <patternFill>
          <fgColor theme="0"/>
          <bgColor rgb="FFFFFFFF"/>
        </patternFill>
      </fill>
      <border/>
    </dxf>
    <dxf>
      <font>
        <b/>
        <i val="0"/>
        <color rgb="FFFFFFFF"/>
      </font>
      <fill>
        <patternFill>
          <fgColor rgb="FFFF0000"/>
          <bgColor rgb="FFFF0000"/>
        </patternFill>
      </fill>
      <border/>
    </dxf>
    <dxf>
      <font>
        <color theme="1"/>
      </font>
      <border/>
    </dxf>
    <dxf>
      <font>
        <color rgb="FFFFFFFF"/>
      </font>
      <border/>
    </dxf>
    <dxf>
      <font>
        <color auto="1"/>
      </font>
      <fill>
        <patternFill patternType="none">
          <bgColor indexed="65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5"/>
  <sheetViews>
    <sheetView tabSelected="1" zoomScalePageLayoutView="0" workbookViewId="0" topLeftCell="B1">
      <selection activeCell="C9" sqref="C9:U11"/>
      <selection activeCell="I65" sqref="I65"/>
    </sheetView>
  </sheetViews>
  <sheetFormatPr defaultColWidth="9.00390625" defaultRowHeight="12.75"/>
  <cols>
    <col min="1" max="1" width="2.625" style="53" hidden="1" customWidth="1"/>
    <col min="2" max="2" width="5.75390625" style="0" customWidth="1"/>
    <col min="3" max="3" width="5.375" style="2" customWidth="1"/>
    <col min="4" max="4" width="23.125" style="0" bestFit="1" customWidth="1"/>
    <col min="5" max="5" width="21.125" style="0" bestFit="1" customWidth="1"/>
    <col min="6" max="6" width="6.00390625" style="3" bestFit="1" customWidth="1"/>
    <col min="7" max="7" width="7.00390625" style="2" bestFit="1" customWidth="1"/>
    <col min="8" max="10" width="6.375" style="2" customWidth="1"/>
    <col min="11" max="19" width="6.00390625" style="2" customWidth="1"/>
    <col min="20" max="20" width="6.00390625" style="2" bestFit="1" customWidth="1"/>
    <col min="21" max="21" width="10.25390625" style="2" bestFit="1" customWidth="1"/>
    <col min="22" max="22" width="3.00390625" style="5" bestFit="1" customWidth="1"/>
    <col min="24" max="24" width="21.00390625" style="0" bestFit="1" customWidth="1"/>
    <col min="25" max="25" width="12.00390625" style="0" bestFit="1" customWidth="1"/>
  </cols>
  <sheetData>
    <row r="1" spans="1:22" s="1" customFormat="1" ht="27.75" customHeight="1">
      <c r="A1" s="51"/>
      <c r="B1" s="177" t="s">
        <v>58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9"/>
      <c r="V1" s="5"/>
    </row>
    <row r="2" spans="1:22" s="1" customFormat="1" ht="27.75" customHeight="1">
      <c r="A2" s="52"/>
      <c r="B2" s="180" t="s">
        <v>13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2"/>
      <c r="V2" s="5"/>
    </row>
    <row r="3" spans="1:22" s="1" customFormat="1" ht="28.5" customHeight="1" thickBot="1">
      <c r="A3" s="52"/>
      <c r="B3" s="183" t="s">
        <v>62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5"/>
      <c r="V3" s="5"/>
    </row>
    <row r="4" spans="1:22" s="1" customFormat="1" ht="21" thickBot="1">
      <c r="A4" s="52"/>
      <c r="B4" s="186" t="s">
        <v>14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8"/>
      <c r="V4" s="5"/>
    </row>
    <row r="5" spans="1:22" s="1" customFormat="1" ht="15.75">
      <c r="A5" s="52"/>
      <c r="B5" s="189" t="s">
        <v>2</v>
      </c>
      <c r="C5" s="191" t="s">
        <v>57</v>
      </c>
      <c r="D5" s="50" t="s">
        <v>3</v>
      </c>
      <c r="E5" s="175" t="s">
        <v>4</v>
      </c>
      <c r="F5" s="193" t="s">
        <v>5</v>
      </c>
      <c r="G5" s="195" t="s">
        <v>0</v>
      </c>
      <c r="H5" s="174" t="s">
        <v>6</v>
      </c>
      <c r="I5" s="175"/>
      <c r="J5" s="175"/>
      <c r="K5" s="197" t="s">
        <v>6</v>
      </c>
      <c r="L5" s="174" t="s">
        <v>7</v>
      </c>
      <c r="M5" s="175"/>
      <c r="N5" s="175"/>
      <c r="O5" s="197" t="s">
        <v>7</v>
      </c>
      <c r="P5" s="174" t="s">
        <v>8</v>
      </c>
      <c r="Q5" s="175"/>
      <c r="R5" s="175"/>
      <c r="S5" s="197" t="s">
        <v>8</v>
      </c>
      <c r="T5" s="175" t="s">
        <v>1</v>
      </c>
      <c r="U5" s="172" t="s">
        <v>9</v>
      </c>
      <c r="V5" s="5"/>
    </row>
    <row r="6" spans="1:22" s="1" customFormat="1" ht="16.5" thickBot="1">
      <c r="A6" s="52"/>
      <c r="B6" s="190"/>
      <c r="C6" s="192"/>
      <c r="D6" s="54" t="s">
        <v>10</v>
      </c>
      <c r="E6" s="176"/>
      <c r="F6" s="194"/>
      <c r="G6" s="196"/>
      <c r="H6" s="131">
        <v>1</v>
      </c>
      <c r="I6" s="131">
        <v>2</v>
      </c>
      <c r="J6" s="131">
        <v>3</v>
      </c>
      <c r="K6" s="198"/>
      <c r="L6" s="131">
        <v>1</v>
      </c>
      <c r="M6" s="131">
        <v>2</v>
      </c>
      <c r="N6" s="131">
        <v>3</v>
      </c>
      <c r="O6" s="198"/>
      <c r="P6" s="131">
        <v>1</v>
      </c>
      <c r="Q6" s="131">
        <v>2</v>
      </c>
      <c r="R6" s="131">
        <v>3</v>
      </c>
      <c r="S6" s="198"/>
      <c r="T6" s="176"/>
      <c r="U6" s="173"/>
      <c r="V6" s="5"/>
    </row>
    <row r="7" spans="1:22" s="1" customFormat="1" ht="13.5" thickBot="1">
      <c r="A7" s="52"/>
      <c r="B7" s="138" t="s">
        <v>27</v>
      </c>
      <c r="C7" s="107">
        <v>1</v>
      </c>
      <c r="D7" s="74" t="s">
        <v>59</v>
      </c>
      <c r="E7" s="7" t="s">
        <v>16</v>
      </c>
      <c r="F7" s="8">
        <v>51.8</v>
      </c>
      <c r="G7" s="9">
        <f>500/(594.3174778-27.2384254*F7+0.821122269*F7^2-0.00930734*F7^3+0.0000473158*F7^4-0.00000009054*F7^5)</f>
        <v>1.2503520579399443</v>
      </c>
      <c r="H7" s="106">
        <v>110</v>
      </c>
      <c r="I7" s="10">
        <v>115</v>
      </c>
      <c r="J7" s="10">
        <v>120</v>
      </c>
      <c r="K7" s="11">
        <f>IF(MAX(H7:J7)&lt;0,"-",MAX(H7:J7))</f>
        <v>120</v>
      </c>
      <c r="L7" s="106">
        <v>60</v>
      </c>
      <c r="M7" s="10">
        <v>-65</v>
      </c>
      <c r="N7" s="10">
        <v>65</v>
      </c>
      <c r="O7" s="11">
        <f>IF(MAX(L7:N7)&lt;0,"-",MAX(L7:N7))</f>
        <v>65</v>
      </c>
      <c r="P7" s="106">
        <v>130</v>
      </c>
      <c r="Q7" s="10">
        <v>-137.5</v>
      </c>
      <c r="R7" s="10">
        <v>-137.5</v>
      </c>
      <c r="S7" s="11">
        <f>IF(MAX(P7:R7)&lt;0,"-",MAX(P7:R7))</f>
        <v>130</v>
      </c>
      <c r="T7" s="12">
        <f>IF(OR(K7="-",O7="-",S7="-"),"-",K7+O7+S7)</f>
        <v>315</v>
      </c>
      <c r="U7" s="66">
        <f>IF(T7="-","-",G7*T7)</f>
        <v>393.86089825108246</v>
      </c>
      <c r="V7" s="5"/>
    </row>
    <row r="8" spans="1:25" s="70" customFormat="1" ht="15" customHeight="1" thickBot="1">
      <c r="A8" s="199"/>
      <c r="B8" s="132" t="s">
        <v>28</v>
      </c>
      <c r="C8" s="146">
        <v>21</v>
      </c>
      <c r="D8" s="147" t="s">
        <v>39</v>
      </c>
      <c r="E8" s="148" t="s">
        <v>16</v>
      </c>
      <c r="F8" s="61">
        <v>54.5</v>
      </c>
      <c r="G8" s="62">
        <f>500/(594.3174778-27.2384254*F8+0.821122269*F8^2-0.00930734*F8^3+0.0000473158*F8^4-0.00000009054*F8^5)</f>
        <v>1.2019026301149827</v>
      </c>
      <c r="H8" s="63">
        <v>80</v>
      </c>
      <c r="I8" s="63">
        <v>87.5</v>
      </c>
      <c r="J8" s="63">
        <v>90</v>
      </c>
      <c r="K8" s="64">
        <f>IF(MAX(H8:J8)&lt;0,"-",MAX(H8:J8))</f>
        <v>90</v>
      </c>
      <c r="L8" s="63">
        <v>40</v>
      </c>
      <c r="M8" s="63">
        <v>45</v>
      </c>
      <c r="N8" s="63">
        <v>-50</v>
      </c>
      <c r="O8" s="64">
        <f>IF(MAX(L8:N8)&lt;0,"-",MAX(L8:N8))</f>
        <v>45</v>
      </c>
      <c r="P8" s="63">
        <v>95</v>
      </c>
      <c r="Q8" s="63">
        <v>105</v>
      </c>
      <c r="R8" s="63">
        <v>110</v>
      </c>
      <c r="S8" s="64">
        <f>IF(MAX(P8:R8)&lt;0,"-",MAX(P8:R8))</f>
        <v>110</v>
      </c>
      <c r="T8" s="65">
        <f>IF(OR(K8="-",O8="-",S8="-"),"-",K8+O8+S8)</f>
        <v>245</v>
      </c>
      <c r="U8" s="66">
        <f>IF(T8="-","-",G8*T8)</f>
        <v>294.4661443781707</v>
      </c>
      <c r="V8" s="96"/>
      <c r="W8" s="1"/>
      <c r="X8" s="1"/>
      <c r="Y8" s="1"/>
    </row>
    <row r="9" spans="1:25" s="70" customFormat="1" ht="12.75">
      <c r="A9" s="200"/>
      <c r="B9" s="209" t="s">
        <v>29</v>
      </c>
      <c r="C9" s="107">
        <v>18</v>
      </c>
      <c r="D9" s="74" t="s">
        <v>63</v>
      </c>
      <c r="E9" s="7" t="s">
        <v>16</v>
      </c>
      <c r="F9" s="8">
        <v>60.8</v>
      </c>
      <c r="G9" s="9">
        <f aca="true" t="shared" si="0" ref="G9:G14">500/(594.3174778-27.2384254*F9+0.821122269*F9^2-0.00930734*F9^3+0.0000473158*F9^4-0.00000009054*F9^5)</f>
        <v>1.1035338906799397</v>
      </c>
      <c r="H9" s="10">
        <v>120</v>
      </c>
      <c r="I9" s="10">
        <v>130</v>
      </c>
      <c r="J9" s="10">
        <v>-137.5</v>
      </c>
      <c r="K9" s="11">
        <f aca="true" t="shared" si="1" ref="K9:K14">IF(MAX(H9:J9)&lt;0,"-",MAX(H9:J9))</f>
        <v>130</v>
      </c>
      <c r="L9" s="10">
        <v>80</v>
      </c>
      <c r="M9" s="10">
        <v>85</v>
      </c>
      <c r="N9" s="10">
        <v>-90</v>
      </c>
      <c r="O9" s="11">
        <f aca="true" t="shared" si="2" ref="O9:O14">IF(MAX(L9:N9)&lt;0,"-",MAX(L9:N9))</f>
        <v>85</v>
      </c>
      <c r="P9" s="10">
        <v>110</v>
      </c>
      <c r="Q9" s="10">
        <v>120</v>
      </c>
      <c r="R9" s="10">
        <v>125</v>
      </c>
      <c r="S9" s="11">
        <f aca="true" t="shared" si="3" ref="S9:S14">IF(MAX(P9:R9)&lt;0,"-",MAX(P9:R9))</f>
        <v>125</v>
      </c>
      <c r="T9" s="12">
        <f aca="true" t="shared" si="4" ref="T9:T14">IF(OR(K9="-",O9="-",S9="-"),"-",K9+O9+S9)</f>
        <v>340</v>
      </c>
      <c r="U9" s="13">
        <f aca="true" t="shared" si="5" ref="U9:U14">IF(T9="-","-",G9*T9)</f>
        <v>375.2015228311795</v>
      </c>
      <c r="V9" s="96"/>
      <c r="W9" s="1"/>
      <c r="X9" s="1"/>
      <c r="Y9" s="1"/>
    </row>
    <row r="10" spans="1:25" s="70" customFormat="1" ht="12.75">
      <c r="A10" s="200"/>
      <c r="B10" s="210"/>
      <c r="C10" s="108">
        <v>2</v>
      </c>
      <c r="D10" s="83" t="s">
        <v>40</v>
      </c>
      <c r="E10" s="14" t="s">
        <v>16</v>
      </c>
      <c r="F10" s="15">
        <v>62.1</v>
      </c>
      <c r="G10" s="16">
        <f t="shared" si="0"/>
        <v>1.0857689742008265</v>
      </c>
      <c r="H10" s="17">
        <v>117.5</v>
      </c>
      <c r="I10" s="17">
        <v>-125</v>
      </c>
      <c r="J10" s="17">
        <v>125</v>
      </c>
      <c r="K10" s="18">
        <f t="shared" si="1"/>
        <v>125</v>
      </c>
      <c r="L10" s="17">
        <v>50</v>
      </c>
      <c r="M10" s="17">
        <v>-57.5</v>
      </c>
      <c r="N10" s="17">
        <v>-57.5</v>
      </c>
      <c r="O10" s="18">
        <f t="shared" si="2"/>
        <v>50</v>
      </c>
      <c r="P10" s="17">
        <v>120</v>
      </c>
      <c r="Q10" s="17">
        <v>130</v>
      </c>
      <c r="R10" s="17">
        <v>132.5</v>
      </c>
      <c r="S10" s="18">
        <f t="shared" si="3"/>
        <v>132.5</v>
      </c>
      <c r="T10" s="19">
        <f t="shared" si="4"/>
        <v>307.5</v>
      </c>
      <c r="U10" s="20">
        <f t="shared" si="5"/>
        <v>333.87395956675414</v>
      </c>
      <c r="V10" s="96"/>
      <c r="W10" s="1"/>
      <c r="X10" s="1"/>
      <c r="Y10" s="1"/>
    </row>
    <row r="11" spans="1:25" s="70" customFormat="1" ht="13.5" thickBot="1">
      <c r="A11" s="200"/>
      <c r="B11" s="210"/>
      <c r="C11" s="109">
        <v>24</v>
      </c>
      <c r="D11" s="75" t="s">
        <v>87</v>
      </c>
      <c r="E11" s="144" t="s">
        <v>16</v>
      </c>
      <c r="F11" s="21">
        <v>57.9</v>
      </c>
      <c r="G11" s="22">
        <f t="shared" si="0"/>
        <v>1.1462525289263437</v>
      </c>
      <c r="H11" s="23">
        <v>85</v>
      </c>
      <c r="I11" s="23">
        <v>92.5</v>
      </c>
      <c r="J11" s="23">
        <v>97.5</v>
      </c>
      <c r="K11" s="24">
        <f t="shared" si="1"/>
        <v>97.5</v>
      </c>
      <c r="L11" s="23">
        <v>40</v>
      </c>
      <c r="M11" s="23">
        <v>-45</v>
      </c>
      <c r="N11" s="23">
        <v>-45</v>
      </c>
      <c r="O11" s="24">
        <f t="shared" si="2"/>
        <v>40</v>
      </c>
      <c r="P11" s="23">
        <v>90</v>
      </c>
      <c r="Q11" s="23">
        <v>100</v>
      </c>
      <c r="R11" s="23">
        <v>105</v>
      </c>
      <c r="S11" s="24">
        <f t="shared" si="3"/>
        <v>105</v>
      </c>
      <c r="T11" s="26">
        <f t="shared" si="4"/>
        <v>242.5</v>
      </c>
      <c r="U11" s="27">
        <f t="shared" si="5"/>
        <v>277.9662382646383</v>
      </c>
      <c r="V11" s="96"/>
      <c r="W11" s="1"/>
      <c r="X11" s="1"/>
      <c r="Y11" s="1"/>
    </row>
    <row r="12" spans="1:25" s="70" customFormat="1" ht="12.75">
      <c r="A12" s="200"/>
      <c r="B12" s="207" t="s">
        <v>30</v>
      </c>
      <c r="C12" s="149">
        <v>39</v>
      </c>
      <c r="D12" s="150" t="s">
        <v>41</v>
      </c>
      <c r="E12" s="141" t="s">
        <v>46</v>
      </c>
      <c r="F12" s="90">
        <v>70.7</v>
      </c>
      <c r="G12" s="91">
        <f t="shared" si="0"/>
        <v>0.9880856267803599</v>
      </c>
      <c r="H12" s="92">
        <v>150</v>
      </c>
      <c r="I12" s="92">
        <v>172.5</v>
      </c>
      <c r="J12" s="92" t="s">
        <v>93</v>
      </c>
      <c r="K12" s="93">
        <f t="shared" si="1"/>
        <v>172.5</v>
      </c>
      <c r="L12" s="92">
        <v>100</v>
      </c>
      <c r="M12" s="92">
        <v>110</v>
      </c>
      <c r="N12" s="92">
        <v>115</v>
      </c>
      <c r="O12" s="93">
        <f t="shared" si="2"/>
        <v>115</v>
      </c>
      <c r="P12" s="92">
        <v>135</v>
      </c>
      <c r="Q12" s="92">
        <v>152.5</v>
      </c>
      <c r="R12" s="161" t="s">
        <v>93</v>
      </c>
      <c r="S12" s="93">
        <f t="shared" si="3"/>
        <v>152.5</v>
      </c>
      <c r="T12" s="94">
        <f t="shared" si="4"/>
        <v>440</v>
      </c>
      <c r="U12" s="95">
        <f t="shared" si="5"/>
        <v>434.75767578335837</v>
      </c>
      <c r="V12" s="96"/>
      <c r="W12" s="1"/>
      <c r="X12" s="1"/>
      <c r="Y12" s="1"/>
    </row>
    <row r="13" spans="1:25" s="70" customFormat="1" ht="12.75">
      <c r="A13" s="200"/>
      <c r="B13" s="208"/>
      <c r="C13" s="108">
        <v>26</v>
      </c>
      <c r="D13" s="83" t="s">
        <v>90</v>
      </c>
      <c r="E13" s="37" t="s">
        <v>16</v>
      </c>
      <c r="F13" s="15">
        <v>66.9</v>
      </c>
      <c r="G13" s="16">
        <f t="shared" si="0"/>
        <v>1.0272047928795642</v>
      </c>
      <c r="H13" s="17">
        <v>85</v>
      </c>
      <c r="I13" s="17">
        <v>92.5</v>
      </c>
      <c r="J13" s="17">
        <v>100</v>
      </c>
      <c r="K13" s="18">
        <f t="shared" si="1"/>
        <v>100</v>
      </c>
      <c r="L13" s="17">
        <v>42.5</v>
      </c>
      <c r="M13" s="17">
        <v>47.5</v>
      </c>
      <c r="N13" s="17">
        <v>-50</v>
      </c>
      <c r="O13" s="18">
        <f t="shared" si="2"/>
        <v>47.5</v>
      </c>
      <c r="P13" s="17">
        <v>95</v>
      </c>
      <c r="Q13" s="17">
        <v>105</v>
      </c>
      <c r="R13" s="17">
        <v>110</v>
      </c>
      <c r="S13" s="18">
        <f t="shared" si="3"/>
        <v>110</v>
      </c>
      <c r="T13" s="19">
        <f t="shared" si="4"/>
        <v>257.5</v>
      </c>
      <c r="U13" s="20">
        <f t="shared" si="5"/>
        <v>264.5052341664878</v>
      </c>
      <c r="V13" s="96"/>
      <c r="W13" s="1"/>
      <c r="X13" s="1"/>
      <c r="Y13" s="1"/>
    </row>
    <row r="14" spans="1:25" s="70" customFormat="1" ht="13.5" thickBot="1">
      <c r="A14" s="200"/>
      <c r="B14" s="211"/>
      <c r="C14" s="110">
        <v>25</v>
      </c>
      <c r="D14" s="76" t="s">
        <v>64</v>
      </c>
      <c r="E14" s="142" t="s">
        <v>16</v>
      </c>
      <c r="F14" s="77">
        <v>65.7</v>
      </c>
      <c r="G14" s="78">
        <f t="shared" si="0"/>
        <v>1.040846221108206</v>
      </c>
      <c r="H14" s="79">
        <v>75</v>
      </c>
      <c r="I14" s="79">
        <v>82.5</v>
      </c>
      <c r="J14" s="162">
        <v>-90</v>
      </c>
      <c r="K14" s="80">
        <f t="shared" si="1"/>
        <v>82.5</v>
      </c>
      <c r="L14" s="79">
        <v>37.5</v>
      </c>
      <c r="M14" s="79">
        <v>42.5</v>
      </c>
      <c r="N14" s="79">
        <v>-50</v>
      </c>
      <c r="O14" s="80">
        <f t="shared" si="2"/>
        <v>42.5</v>
      </c>
      <c r="P14" s="79">
        <v>80</v>
      </c>
      <c r="Q14" s="79">
        <v>90</v>
      </c>
      <c r="R14" s="79">
        <v>100</v>
      </c>
      <c r="S14" s="80">
        <f t="shared" si="3"/>
        <v>100</v>
      </c>
      <c r="T14" s="81">
        <f t="shared" si="4"/>
        <v>225</v>
      </c>
      <c r="U14" s="82">
        <f t="shared" si="5"/>
        <v>234.19039974934634</v>
      </c>
      <c r="V14" s="96"/>
      <c r="W14" s="1"/>
      <c r="X14" s="1"/>
      <c r="Y14" s="1"/>
    </row>
    <row r="15" spans="1:25" s="70" customFormat="1" ht="13.5" thickBot="1">
      <c r="A15" s="200"/>
      <c r="B15" s="121" t="s">
        <v>31</v>
      </c>
      <c r="C15" s="123">
        <v>38</v>
      </c>
      <c r="D15" s="73" t="s">
        <v>44</v>
      </c>
      <c r="E15" s="43" t="s">
        <v>16</v>
      </c>
      <c r="F15" s="30">
        <v>82.5</v>
      </c>
      <c r="G15" s="44">
        <f>500/(594.3174778-27.2384254*F15+0.821122269*F15^2-0.00930734*F15^3+0.0000473158*F15^4-0.00000009054*F15^5)</f>
        <v>0.8999716173897273</v>
      </c>
      <c r="H15" s="45">
        <v>130</v>
      </c>
      <c r="I15" s="45">
        <v>-137.5</v>
      </c>
      <c r="J15" s="45">
        <v>-137.5</v>
      </c>
      <c r="K15" s="47">
        <f>IF(MAX(H15:J15)&lt;0,"-",MAX(H15:J15))</f>
        <v>130</v>
      </c>
      <c r="L15" s="45">
        <v>60</v>
      </c>
      <c r="M15" s="45">
        <v>-65</v>
      </c>
      <c r="N15" s="45">
        <v>-65</v>
      </c>
      <c r="O15" s="47">
        <f>IF(MAX(L15:N15)&lt;0,"-",MAX(L15:N15))</f>
        <v>60</v>
      </c>
      <c r="P15" s="45">
        <v>140</v>
      </c>
      <c r="Q15" s="45">
        <v>-152.5</v>
      </c>
      <c r="R15" s="45"/>
      <c r="S15" s="47">
        <f>IF(MAX(P15:R15)&lt;0,"-",MAX(P15:R15))</f>
        <v>140</v>
      </c>
      <c r="T15" s="48">
        <f>IF(OR(K15="-",O15="-",S15="-"),"-",K15+O15+S15)</f>
        <v>330</v>
      </c>
      <c r="U15" s="49">
        <f>IF(T15="-","-",G15*T15)</f>
        <v>296.99063373861003</v>
      </c>
      <c r="V15" s="96"/>
      <c r="W15" s="1"/>
      <c r="X15" s="1"/>
      <c r="Y15" s="1"/>
    </row>
    <row r="16" spans="1:25" s="70" customFormat="1" ht="12.75">
      <c r="A16" s="200"/>
      <c r="B16" s="209" t="s">
        <v>45</v>
      </c>
      <c r="C16" s="149">
        <v>31</v>
      </c>
      <c r="D16" s="150" t="s">
        <v>61</v>
      </c>
      <c r="E16" s="104" t="s">
        <v>50</v>
      </c>
      <c r="F16" s="90">
        <v>99.9</v>
      </c>
      <c r="G16" s="91">
        <f>500/(594.3174778-27.2384254*F16+0.821122269*F16^2-0.00930734*F16^3+0.0000473158*F16^4-0.00000009054*F16^5)</f>
        <v>0.8328317616847625</v>
      </c>
      <c r="H16" s="92">
        <v>-160</v>
      </c>
      <c r="I16" s="92">
        <v>160</v>
      </c>
      <c r="J16" s="92">
        <v>175</v>
      </c>
      <c r="K16" s="93">
        <f>IF(MAX(H16:J16)&lt;0,"-",MAX(H16:J16))</f>
        <v>175</v>
      </c>
      <c r="L16" s="92">
        <v>95</v>
      </c>
      <c r="M16" s="92">
        <v>102.5</v>
      </c>
      <c r="N16" s="92">
        <v>107.5</v>
      </c>
      <c r="O16" s="93">
        <f>IF(MAX(L16:N16)&lt;0,"-",MAX(L16:N16))</f>
        <v>107.5</v>
      </c>
      <c r="P16" s="92">
        <v>160</v>
      </c>
      <c r="Q16" s="92">
        <v>170</v>
      </c>
      <c r="R16" s="92">
        <v>-180</v>
      </c>
      <c r="S16" s="93">
        <f>IF(MAX(P16:R16)&lt;0,"-",MAX(P16:R16))</f>
        <v>170</v>
      </c>
      <c r="T16" s="94">
        <f>IF(OR(K16="-",O16="-",S16="-"),"-",K16+O16+S16)</f>
        <v>452.5</v>
      </c>
      <c r="U16" s="95">
        <f>IF(T16="-","-",G16*T16)</f>
        <v>376.856372162355</v>
      </c>
      <c r="V16" s="96"/>
      <c r="W16" s="1"/>
      <c r="X16" s="1"/>
      <c r="Y16" s="1"/>
    </row>
    <row r="17" spans="1:25" s="70" customFormat="1" ht="13.5" thickBot="1">
      <c r="A17" s="201"/>
      <c r="B17" s="212"/>
      <c r="C17" s="109">
        <v>12</v>
      </c>
      <c r="D17" s="75" t="s">
        <v>42</v>
      </c>
      <c r="E17" s="144" t="s">
        <v>43</v>
      </c>
      <c r="F17" s="21">
        <v>87.3</v>
      </c>
      <c r="G17" s="22">
        <f>500/(594.3174778-27.2384254*F17+0.821122269*F17^2-0.00930734*F17^3+0.0000473158*F17^4-0.00000009054*F17^5)</f>
        <v>0.8755489287038808</v>
      </c>
      <c r="H17" s="23">
        <v>-90</v>
      </c>
      <c r="I17" s="23">
        <v>-90</v>
      </c>
      <c r="J17" s="23">
        <v>90</v>
      </c>
      <c r="K17" s="24">
        <f>IF(MAX(H17:J17)&lt;0,"-",MAX(H17:J17))</f>
        <v>90</v>
      </c>
      <c r="L17" s="23">
        <v>70</v>
      </c>
      <c r="M17" s="23">
        <v>75</v>
      </c>
      <c r="N17" s="23">
        <v>-77.5</v>
      </c>
      <c r="O17" s="24">
        <f>IF(MAX(L17:N17)&lt;0,"-",MAX(L17:N17))</f>
        <v>75</v>
      </c>
      <c r="P17" s="23">
        <v>90</v>
      </c>
      <c r="Q17" s="23">
        <v>100</v>
      </c>
      <c r="R17" s="23">
        <v>110</v>
      </c>
      <c r="S17" s="24">
        <f>IF(MAX(P17:R17)&lt;0,"-",MAX(P17:R17))</f>
        <v>110</v>
      </c>
      <c r="T17" s="26">
        <f>IF(OR(K17="-",O17="-",S17="-"),"-",K17+O17+S17)</f>
        <v>275</v>
      </c>
      <c r="U17" s="27">
        <f>IF(T17="-","-",G17*T17)</f>
        <v>240.77595539356722</v>
      </c>
      <c r="V17" s="96"/>
      <c r="W17" s="1"/>
      <c r="X17" s="1"/>
      <c r="Y17" s="1"/>
    </row>
    <row r="18" spans="1:22" s="1" customFormat="1" ht="21" thickBot="1">
      <c r="A18" s="59"/>
      <c r="B18" s="202" t="s">
        <v>15</v>
      </c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4"/>
      <c r="V18" s="5"/>
    </row>
    <row r="19" spans="1:24" s="1" customFormat="1" ht="15.75">
      <c r="A19" s="59"/>
      <c r="B19" s="189" t="s">
        <v>2</v>
      </c>
      <c r="C19" s="191" t="s">
        <v>57</v>
      </c>
      <c r="D19" s="50" t="s">
        <v>3</v>
      </c>
      <c r="E19" s="175" t="s">
        <v>4</v>
      </c>
      <c r="F19" s="193" t="s">
        <v>5</v>
      </c>
      <c r="G19" s="195" t="s">
        <v>0</v>
      </c>
      <c r="H19" s="174" t="s">
        <v>6</v>
      </c>
      <c r="I19" s="175"/>
      <c r="J19" s="175"/>
      <c r="K19" s="197" t="s">
        <v>6</v>
      </c>
      <c r="L19" s="174" t="s">
        <v>7</v>
      </c>
      <c r="M19" s="175"/>
      <c r="N19" s="175"/>
      <c r="O19" s="197" t="s">
        <v>7</v>
      </c>
      <c r="P19" s="174" t="s">
        <v>8</v>
      </c>
      <c r="Q19" s="175"/>
      <c r="R19" s="175"/>
      <c r="S19" s="197" t="s">
        <v>37</v>
      </c>
      <c r="T19" s="175" t="s">
        <v>1</v>
      </c>
      <c r="U19" s="172" t="s">
        <v>9</v>
      </c>
      <c r="V19" s="5"/>
      <c r="X19" s="4"/>
    </row>
    <row r="20" spans="1:22" s="1" customFormat="1" ht="16.5" thickBot="1">
      <c r="A20" s="59"/>
      <c r="B20" s="205"/>
      <c r="C20" s="192"/>
      <c r="D20" s="54" t="s">
        <v>10</v>
      </c>
      <c r="E20" s="176"/>
      <c r="F20" s="194"/>
      <c r="G20" s="196"/>
      <c r="H20" s="55">
        <v>1</v>
      </c>
      <c r="I20" s="55">
        <v>2</v>
      </c>
      <c r="J20" s="55">
        <v>3</v>
      </c>
      <c r="K20" s="198"/>
      <c r="L20" s="55">
        <v>1</v>
      </c>
      <c r="M20" s="55">
        <v>2</v>
      </c>
      <c r="N20" s="55">
        <v>3</v>
      </c>
      <c r="O20" s="198"/>
      <c r="P20" s="55">
        <v>1</v>
      </c>
      <c r="Q20" s="55">
        <v>2</v>
      </c>
      <c r="R20" s="55">
        <v>3</v>
      </c>
      <c r="S20" s="198"/>
      <c r="T20" s="176"/>
      <c r="U20" s="173"/>
      <c r="V20" s="5"/>
    </row>
    <row r="21" spans="1:25" s="1" customFormat="1" ht="13.5" thickBot="1">
      <c r="A21" s="139"/>
      <c r="B21" s="145" t="s">
        <v>92</v>
      </c>
      <c r="C21" s="130">
        <v>29</v>
      </c>
      <c r="D21" s="151" t="s">
        <v>67</v>
      </c>
      <c r="E21" s="152" t="s">
        <v>68</v>
      </c>
      <c r="F21" s="61">
        <v>59</v>
      </c>
      <c r="G21" s="62">
        <f>500/(-216.0475144+16.2606339*F21-0.002388645*F21^2-0.00113732*F21^3+0.00000701863*F21^4-0.00000001291*F21^5)</f>
        <v>0.8661743798262227</v>
      </c>
      <c r="H21" s="63">
        <v>185</v>
      </c>
      <c r="I21" s="63">
        <v>195</v>
      </c>
      <c r="J21" s="63"/>
      <c r="K21" s="64">
        <f aca="true" t="shared" si="6" ref="K21:K52">IF(MAX(H21:J21)&lt;0,"-",MAX(H21:J21))</f>
        <v>195</v>
      </c>
      <c r="L21" s="63">
        <v>125</v>
      </c>
      <c r="M21" s="63">
        <v>132.5</v>
      </c>
      <c r="N21" s="153">
        <v>140</v>
      </c>
      <c r="O21" s="64">
        <f>IF(MAX(L21:N21)&lt;0,"-",MAX(L21:N21))</f>
        <v>140</v>
      </c>
      <c r="P21" s="63">
        <v>145</v>
      </c>
      <c r="Q21" s="63">
        <v>-155</v>
      </c>
      <c r="R21" s="63">
        <v>-155</v>
      </c>
      <c r="S21" s="64">
        <f>IF(MAX(P21:R21)&lt;0,"-",MAX(P21:R21))</f>
        <v>145</v>
      </c>
      <c r="T21" s="65">
        <f>IF(OR(K21="-",O21="-",S21="-"),"-",K21+O21+S21)</f>
        <v>480</v>
      </c>
      <c r="U21" s="66">
        <f>IF(T21="-","-",G21*T21)</f>
        <v>415.7637023165869</v>
      </c>
      <c r="V21" s="96"/>
      <c r="X21" s="67"/>
      <c r="Y21" s="68"/>
    </row>
    <row r="22" spans="1:25" s="1" customFormat="1" ht="12.75">
      <c r="A22" s="214"/>
      <c r="B22" s="216" t="s">
        <v>35</v>
      </c>
      <c r="C22" s="103">
        <v>3</v>
      </c>
      <c r="D22" s="31" t="s">
        <v>66</v>
      </c>
      <c r="E22" s="32" t="s">
        <v>16</v>
      </c>
      <c r="F22" s="8">
        <v>64.8</v>
      </c>
      <c r="G22" s="9">
        <f aca="true" t="shared" si="7" ref="G22:G52">500/(-216.0475144+16.2606339*F22-0.002388645*F22^2-0.00113732*F22^3+0.00000701863*F22^4-0.00000001291*F22^5)</f>
        <v>0.7972561468519026</v>
      </c>
      <c r="H22" s="10">
        <v>170</v>
      </c>
      <c r="I22" s="10">
        <v>190</v>
      </c>
      <c r="J22" s="10">
        <v>200</v>
      </c>
      <c r="K22" s="11">
        <f t="shared" si="6"/>
        <v>200</v>
      </c>
      <c r="L22" s="10">
        <v>105</v>
      </c>
      <c r="M22" s="10">
        <v>115</v>
      </c>
      <c r="N22" s="154">
        <v>122.5</v>
      </c>
      <c r="O22" s="11">
        <f aca="true" t="shared" si="8" ref="O22:O52">IF(MAX(L22:N22)&lt;0,"-",MAX(L22:N22))</f>
        <v>122.5</v>
      </c>
      <c r="P22" s="10">
        <v>180</v>
      </c>
      <c r="Q22" s="10">
        <v>200</v>
      </c>
      <c r="R22" s="10">
        <v>207.5</v>
      </c>
      <c r="S22" s="11">
        <f aca="true" t="shared" si="9" ref="S22:S52">IF(MAX(P22:R22)&lt;0,"-",MAX(P22:R22))</f>
        <v>207.5</v>
      </c>
      <c r="T22" s="12">
        <f aca="true" t="shared" si="10" ref="T22:T52">IF(OR(K22="-",O22="-",S22="-"),"-",K22+O22+S22)</f>
        <v>530</v>
      </c>
      <c r="U22" s="13">
        <f aca="true" t="shared" si="11" ref="U22:U52">IF(T22="-","-",G22*T22)</f>
        <v>422.54575783150835</v>
      </c>
      <c r="V22" s="96"/>
      <c r="X22" s="67"/>
      <c r="Y22" s="68"/>
    </row>
    <row r="23" spans="1:25" s="1" customFormat="1" ht="13.5" thickBot="1">
      <c r="A23" s="214"/>
      <c r="B23" s="217"/>
      <c r="C23" s="126">
        <v>8</v>
      </c>
      <c r="D23" s="127" t="s">
        <v>65</v>
      </c>
      <c r="E23" s="128" t="s">
        <v>11</v>
      </c>
      <c r="F23" s="77">
        <v>61.5</v>
      </c>
      <c r="G23" s="78">
        <f t="shared" si="7"/>
        <v>0.8341072774346374</v>
      </c>
      <c r="H23" s="79">
        <v>140</v>
      </c>
      <c r="I23" s="79">
        <v>150</v>
      </c>
      <c r="J23" s="79">
        <v>160</v>
      </c>
      <c r="K23" s="80">
        <f t="shared" si="6"/>
        <v>160</v>
      </c>
      <c r="L23" s="79">
        <v>90</v>
      </c>
      <c r="M23" s="79">
        <v>-105</v>
      </c>
      <c r="N23" s="155">
        <v>105</v>
      </c>
      <c r="O23" s="80">
        <f t="shared" si="8"/>
        <v>105</v>
      </c>
      <c r="P23" s="79">
        <v>175</v>
      </c>
      <c r="Q23" s="79">
        <v>190</v>
      </c>
      <c r="R23" s="156" t="s">
        <v>93</v>
      </c>
      <c r="S23" s="80">
        <f t="shared" si="9"/>
        <v>190</v>
      </c>
      <c r="T23" s="81">
        <f t="shared" si="10"/>
        <v>455</v>
      </c>
      <c r="U23" s="82">
        <f t="shared" si="11"/>
        <v>379.51881123276</v>
      </c>
      <c r="V23" s="96"/>
      <c r="X23" s="67"/>
      <c r="Y23" s="68"/>
    </row>
    <row r="24" spans="1:25" s="1" customFormat="1" ht="12.75">
      <c r="A24" s="214"/>
      <c r="B24" s="207">
        <v>-74</v>
      </c>
      <c r="C24" s="103">
        <v>19</v>
      </c>
      <c r="D24" s="31" t="s">
        <v>49</v>
      </c>
      <c r="E24" s="32" t="s">
        <v>17</v>
      </c>
      <c r="F24" s="8">
        <v>73.4</v>
      </c>
      <c r="G24" s="9">
        <f t="shared" si="7"/>
        <v>0.7235041219617316</v>
      </c>
      <c r="H24" s="10">
        <v>230</v>
      </c>
      <c r="I24" s="10">
        <v>250</v>
      </c>
      <c r="J24" s="10">
        <v>260</v>
      </c>
      <c r="K24" s="11">
        <f t="shared" si="6"/>
        <v>260</v>
      </c>
      <c r="L24" s="10">
        <v>135</v>
      </c>
      <c r="M24" s="10">
        <v>-145</v>
      </c>
      <c r="N24" s="10">
        <v>-145</v>
      </c>
      <c r="O24" s="11">
        <f t="shared" si="8"/>
        <v>135</v>
      </c>
      <c r="P24" s="10">
        <v>230</v>
      </c>
      <c r="Q24" s="10">
        <v>247.5</v>
      </c>
      <c r="R24" s="10">
        <v>250</v>
      </c>
      <c r="S24" s="11">
        <f t="shared" si="9"/>
        <v>250</v>
      </c>
      <c r="T24" s="12">
        <f t="shared" si="10"/>
        <v>645</v>
      </c>
      <c r="U24" s="13">
        <f t="shared" si="11"/>
        <v>466.6601586653169</v>
      </c>
      <c r="V24" s="96"/>
      <c r="X24" s="67"/>
      <c r="Y24" s="68"/>
    </row>
    <row r="25" spans="1:25" s="1" customFormat="1" ht="12.75">
      <c r="A25" s="214"/>
      <c r="B25" s="208"/>
      <c r="C25" s="102">
        <v>13</v>
      </c>
      <c r="D25" s="33" t="s">
        <v>60</v>
      </c>
      <c r="E25" s="34" t="s">
        <v>47</v>
      </c>
      <c r="F25" s="15">
        <v>71.8</v>
      </c>
      <c r="G25" s="16">
        <f t="shared" si="7"/>
        <v>0.735215084268094</v>
      </c>
      <c r="H25" s="17">
        <v>225</v>
      </c>
      <c r="I25" s="17">
        <v>-240</v>
      </c>
      <c r="J25" s="17">
        <v>245</v>
      </c>
      <c r="K25" s="18">
        <f t="shared" si="6"/>
        <v>245</v>
      </c>
      <c r="L25" s="17">
        <v>125</v>
      </c>
      <c r="M25" s="17">
        <v>137.5</v>
      </c>
      <c r="N25" s="17">
        <v>142.5</v>
      </c>
      <c r="O25" s="18">
        <f t="shared" si="8"/>
        <v>142.5</v>
      </c>
      <c r="P25" s="17">
        <v>230</v>
      </c>
      <c r="Q25" s="17">
        <v>-250</v>
      </c>
      <c r="R25" s="17">
        <v>-257.5</v>
      </c>
      <c r="S25" s="18">
        <f t="shared" si="9"/>
        <v>230</v>
      </c>
      <c r="T25" s="19">
        <f t="shared" si="10"/>
        <v>617.5</v>
      </c>
      <c r="U25" s="20">
        <f t="shared" si="11"/>
        <v>453.99531453554806</v>
      </c>
      <c r="V25" s="96"/>
      <c r="X25" s="67"/>
      <c r="Y25" s="68"/>
    </row>
    <row r="26" spans="1:25" s="1" customFormat="1" ht="12.75">
      <c r="A26" s="214"/>
      <c r="B26" s="208"/>
      <c r="C26" s="102">
        <v>4</v>
      </c>
      <c r="D26" s="33" t="s">
        <v>48</v>
      </c>
      <c r="E26" s="34" t="s">
        <v>16</v>
      </c>
      <c r="F26" s="15">
        <v>73.8</v>
      </c>
      <c r="G26" s="16">
        <f t="shared" si="7"/>
        <v>0.720698651276767</v>
      </c>
      <c r="H26" s="17">
        <v>190</v>
      </c>
      <c r="I26" s="17">
        <v>200</v>
      </c>
      <c r="J26" s="17">
        <v>-215</v>
      </c>
      <c r="K26" s="18">
        <f t="shared" si="6"/>
        <v>200</v>
      </c>
      <c r="L26" s="17">
        <v>130</v>
      </c>
      <c r="M26" s="17">
        <v>137.5</v>
      </c>
      <c r="N26" s="17">
        <v>140</v>
      </c>
      <c r="O26" s="18">
        <f t="shared" si="8"/>
        <v>140</v>
      </c>
      <c r="P26" s="17">
        <v>220</v>
      </c>
      <c r="Q26" s="17">
        <v>230</v>
      </c>
      <c r="R26" s="17">
        <v>-240</v>
      </c>
      <c r="S26" s="18">
        <f t="shared" si="9"/>
        <v>230</v>
      </c>
      <c r="T26" s="19">
        <f t="shared" si="10"/>
        <v>570</v>
      </c>
      <c r="U26" s="20">
        <f t="shared" si="11"/>
        <v>410.7982312277572</v>
      </c>
      <c r="V26" s="96"/>
      <c r="X26" s="67"/>
      <c r="Y26" s="68"/>
    </row>
    <row r="27" spans="1:25" s="1" customFormat="1" ht="13.5" thickBot="1">
      <c r="A27" s="215"/>
      <c r="B27" s="211"/>
      <c r="C27" s="126">
        <v>41</v>
      </c>
      <c r="D27" s="127" t="s">
        <v>69</v>
      </c>
      <c r="E27" s="128" t="s">
        <v>46</v>
      </c>
      <c r="F27" s="77">
        <v>72.6</v>
      </c>
      <c r="G27" s="78">
        <f t="shared" si="7"/>
        <v>0.7292598093969406</v>
      </c>
      <c r="H27" s="79">
        <v>180</v>
      </c>
      <c r="I27" s="79">
        <v>200</v>
      </c>
      <c r="J27" s="79">
        <v>-220</v>
      </c>
      <c r="K27" s="80">
        <f t="shared" si="6"/>
        <v>200</v>
      </c>
      <c r="L27" s="79">
        <v>100</v>
      </c>
      <c r="M27" s="79">
        <v>125</v>
      </c>
      <c r="N27" s="79">
        <v>-132.5</v>
      </c>
      <c r="O27" s="80">
        <f t="shared" si="8"/>
        <v>125</v>
      </c>
      <c r="P27" s="79">
        <v>180</v>
      </c>
      <c r="Q27" s="79">
        <v>200</v>
      </c>
      <c r="R27" s="79">
        <v>210</v>
      </c>
      <c r="S27" s="80">
        <f t="shared" si="9"/>
        <v>210</v>
      </c>
      <c r="T27" s="81">
        <f t="shared" si="10"/>
        <v>535</v>
      </c>
      <c r="U27" s="82">
        <f t="shared" si="11"/>
        <v>390.15399802736323</v>
      </c>
      <c r="V27" s="96"/>
      <c r="X27" s="67"/>
      <c r="Y27" s="68"/>
    </row>
    <row r="28" spans="1:25" s="1" customFormat="1" ht="12.75">
      <c r="A28" s="213" t="s">
        <v>26</v>
      </c>
      <c r="B28" s="207">
        <v>-83</v>
      </c>
      <c r="C28" s="103">
        <v>32</v>
      </c>
      <c r="D28" s="31" t="s">
        <v>21</v>
      </c>
      <c r="E28" s="32" t="s">
        <v>12</v>
      </c>
      <c r="F28" s="8">
        <v>83</v>
      </c>
      <c r="G28" s="9">
        <f t="shared" si="7"/>
        <v>0.6674994266033587</v>
      </c>
      <c r="H28" s="10">
        <v>260</v>
      </c>
      <c r="I28" s="10">
        <v>-270</v>
      </c>
      <c r="J28" s="10">
        <v>270</v>
      </c>
      <c r="K28" s="11">
        <f t="shared" si="6"/>
        <v>270</v>
      </c>
      <c r="L28" s="10">
        <v>175</v>
      </c>
      <c r="M28" s="10">
        <v>-185</v>
      </c>
      <c r="N28" s="10">
        <v>185</v>
      </c>
      <c r="O28" s="11">
        <f t="shared" si="8"/>
        <v>185</v>
      </c>
      <c r="P28" s="10">
        <v>-270</v>
      </c>
      <c r="Q28" s="10">
        <v>270</v>
      </c>
      <c r="R28" s="160">
        <v>-275</v>
      </c>
      <c r="S28" s="11">
        <f t="shared" si="9"/>
        <v>270</v>
      </c>
      <c r="T28" s="12">
        <f t="shared" si="10"/>
        <v>725</v>
      </c>
      <c r="U28" s="13">
        <f t="shared" si="11"/>
        <v>483.9370842874351</v>
      </c>
      <c r="V28" s="96"/>
      <c r="X28" s="67"/>
      <c r="Y28" s="68"/>
    </row>
    <row r="29" spans="1:25" s="1" customFormat="1" ht="12.75">
      <c r="A29" s="214"/>
      <c r="B29" s="208"/>
      <c r="C29" s="102">
        <v>5</v>
      </c>
      <c r="D29" s="33" t="s">
        <v>70</v>
      </c>
      <c r="E29" s="34" t="s">
        <v>16</v>
      </c>
      <c r="F29" s="15">
        <v>82.7</v>
      </c>
      <c r="G29" s="16">
        <f t="shared" si="7"/>
        <v>0.6689378728021463</v>
      </c>
      <c r="H29" s="17">
        <v>240</v>
      </c>
      <c r="I29" s="17">
        <v>250</v>
      </c>
      <c r="J29" s="17">
        <v>260</v>
      </c>
      <c r="K29" s="18">
        <f t="shared" si="6"/>
        <v>260</v>
      </c>
      <c r="L29" s="17">
        <v>185</v>
      </c>
      <c r="M29" s="17">
        <v>-195</v>
      </c>
      <c r="N29" s="17">
        <v>195</v>
      </c>
      <c r="O29" s="18">
        <f t="shared" si="8"/>
        <v>195</v>
      </c>
      <c r="P29" s="17">
        <v>240</v>
      </c>
      <c r="Q29" s="17">
        <v>252.5</v>
      </c>
      <c r="R29" s="17">
        <v>255</v>
      </c>
      <c r="S29" s="18">
        <f t="shared" si="9"/>
        <v>255</v>
      </c>
      <c r="T29" s="19">
        <f t="shared" si="10"/>
        <v>710</v>
      </c>
      <c r="U29" s="20">
        <f t="shared" si="11"/>
        <v>474.9458896895239</v>
      </c>
      <c r="V29" s="96"/>
      <c r="X29" s="67"/>
      <c r="Y29" s="68"/>
    </row>
    <row r="30" spans="1:25" s="1" customFormat="1" ht="12.75">
      <c r="A30" s="214"/>
      <c r="B30" s="208"/>
      <c r="C30" s="102">
        <v>35</v>
      </c>
      <c r="D30" s="33" t="s">
        <v>20</v>
      </c>
      <c r="E30" s="34" t="s">
        <v>12</v>
      </c>
      <c r="F30" s="15">
        <v>82.8</v>
      </c>
      <c r="G30" s="16">
        <f t="shared" si="7"/>
        <v>0.6684564612101294</v>
      </c>
      <c r="H30" s="17">
        <v>280</v>
      </c>
      <c r="I30" s="17">
        <v>-290</v>
      </c>
      <c r="J30" s="17">
        <v>-290</v>
      </c>
      <c r="K30" s="18">
        <f t="shared" si="6"/>
        <v>280</v>
      </c>
      <c r="L30" s="17">
        <v>170</v>
      </c>
      <c r="M30" s="17">
        <v>177.5</v>
      </c>
      <c r="N30" s="17">
        <v>180</v>
      </c>
      <c r="O30" s="18">
        <f t="shared" si="8"/>
        <v>180</v>
      </c>
      <c r="P30" s="17">
        <v>250</v>
      </c>
      <c r="Q30" s="17">
        <v>-260</v>
      </c>
      <c r="R30" s="124">
        <v>-260</v>
      </c>
      <c r="S30" s="18">
        <f t="shared" si="9"/>
        <v>250</v>
      </c>
      <c r="T30" s="19">
        <f t="shared" si="10"/>
        <v>710</v>
      </c>
      <c r="U30" s="20">
        <f t="shared" si="11"/>
        <v>474.6040874591919</v>
      </c>
      <c r="V30" s="96"/>
      <c r="X30" s="67"/>
      <c r="Y30" s="68"/>
    </row>
    <row r="31" spans="1:25" s="1" customFormat="1" ht="12.75">
      <c r="A31" s="214"/>
      <c r="B31" s="208"/>
      <c r="C31" s="102">
        <v>33</v>
      </c>
      <c r="D31" s="33" t="s">
        <v>36</v>
      </c>
      <c r="E31" s="34" t="s">
        <v>12</v>
      </c>
      <c r="F31" s="15">
        <v>81.9</v>
      </c>
      <c r="G31" s="16">
        <f t="shared" si="7"/>
        <v>0.6728597582916331</v>
      </c>
      <c r="H31" s="17">
        <v>230</v>
      </c>
      <c r="I31" s="17">
        <v>240</v>
      </c>
      <c r="J31" s="17">
        <v>250</v>
      </c>
      <c r="K31" s="18">
        <f t="shared" si="6"/>
        <v>250</v>
      </c>
      <c r="L31" s="17">
        <v>-165</v>
      </c>
      <c r="M31" s="17">
        <v>165</v>
      </c>
      <c r="N31" s="17">
        <v>-175</v>
      </c>
      <c r="O31" s="18">
        <f t="shared" si="8"/>
        <v>165</v>
      </c>
      <c r="P31" s="17">
        <v>240</v>
      </c>
      <c r="Q31" s="17">
        <v>255</v>
      </c>
      <c r="R31" s="17">
        <v>-265</v>
      </c>
      <c r="S31" s="18">
        <f t="shared" si="9"/>
        <v>255</v>
      </c>
      <c r="T31" s="19">
        <f t="shared" si="10"/>
        <v>670</v>
      </c>
      <c r="U31" s="20">
        <f t="shared" si="11"/>
        <v>450.8160380553942</v>
      </c>
      <c r="V31" s="96"/>
      <c r="X31" s="67"/>
      <c r="Y31" s="68"/>
    </row>
    <row r="32" spans="1:25" s="1" customFormat="1" ht="12.75">
      <c r="A32" s="214"/>
      <c r="B32" s="208"/>
      <c r="C32" s="102">
        <v>22</v>
      </c>
      <c r="D32" s="33" t="s">
        <v>19</v>
      </c>
      <c r="E32" s="34" t="s">
        <v>16</v>
      </c>
      <c r="F32" s="15">
        <v>81</v>
      </c>
      <c r="G32" s="16">
        <f t="shared" si="7"/>
        <v>0.6774259297627303</v>
      </c>
      <c r="H32" s="17">
        <v>215</v>
      </c>
      <c r="I32" s="17">
        <v>225</v>
      </c>
      <c r="J32" s="17">
        <v>-240</v>
      </c>
      <c r="K32" s="18">
        <f t="shared" si="6"/>
        <v>225</v>
      </c>
      <c r="L32" s="17">
        <v>130</v>
      </c>
      <c r="M32" s="17">
        <v>140</v>
      </c>
      <c r="N32" s="124">
        <v>145</v>
      </c>
      <c r="O32" s="18">
        <f t="shared" si="8"/>
        <v>145</v>
      </c>
      <c r="P32" s="17">
        <v>210</v>
      </c>
      <c r="Q32" s="17">
        <v>225</v>
      </c>
      <c r="R32" s="17">
        <v>-232.5</v>
      </c>
      <c r="S32" s="18">
        <f t="shared" si="9"/>
        <v>225</v>
      </c>
      <c r="T32" s="19">
        <f t="shared" si="10"/>
        <v>595</v>
      </c>
      <c r="U32" s="20">
        <f t="shared" si="11"/>
        <v>403.0684282088245</v>
      </c>
      <c r="V32" s="96"/>
      <c r="X32" s="67"/>
      <c r="Y32" s="68"/>
    </row>
    <row r="33" spans="1:25" s="70" customFormat="1" ht="13.5" thickBot="1">
      <c r="A33" s="215"/>
      <c r="B33" s="211"/>
      <c r="C33" s="126">
        <v>17</v>
      </c>
      <c r="D33" s="127" t="s">
        <v>22</v>
      </c>
      <c r="E33" s="128" t="s">
        <v>16</v>
      </c>
      <c r="F33" s="77">
        <v>80.9</v>
      </c>
      <c r="G33" s="78">
        <f t="shared" si="7"/>
        <v>0.6779436220670484</v>
      </c>
      <c r="H33" s="79">
        <v>170</v>
      </c>
      <c r="I33" s="79">
        <v>-180</v>
      </c>
      <c r="J33" s="79">
        <v>180</v>
      </c>
      <c r="K33" s="80">
        <f t="shared" si="6"/>
        <v>180</v>
      </c>
      <c r="L33" s="79">
        <v>100</v>
      </c>
      <c r="M33" s="79">
        <v>107.5</v>
      </c>
      <c r="N33" s="79">
        <v>-110</v>
      </c>
      <c r="O33" s="80">
        <f t="shared" si="8"/>
        <v>107.5</v>
      </c>
      <c r="P33" s="79">
        <v>180</v>
      </c>
      <c r="Q33" s="79">
        <v>-190</v>
      </c>
      <c r="R33" s="79">
        <v>-190</v>
      </c>
      <c r="S33" s="80">
        <f t="shared" si="9"/>
        <v>180</v>
      </c>
      <c r="T33" s="81">
        <f t="shared" si="10"/>
        <v>467.5</v>
      </c>
      <c r="U33" s="82">
        <f t="shared" si="11"/>
        <v>316.9386433163451</v>
      </c>
      <c r="V33" s="96"/>
      <c r="W33" s="1"/>
      <c r="X33" s="67"/>
      <c r="Y33" s="68"/>
    </row>
    <row r="34" spans="1:25" s="70" customFormat="1" ht="12.75">
      <c r="A34" s="206"/>
      <c r="B34" s="207" t="s">
        <v>33</v>
      </c>
      <c r="C34" s="99">
        <v>37</v>
      </c>
      <c r="D34" s="39" t="s">
        <v>71</v>
      </c>
      <c r="E34" s="143" t="s">
        <v>72</v>
      </c>
      <c r="F34" s="8">
        <v>89.4</v>
      </c>
      <c r="G34" s="9">
        <f t="shared" si="7"/>
        <v>0.6405840305863834</v>
      </c>
      <c r="H34" s="10">
        <v>270</v>
      </c>
      <c r="I34" s="10">
        <v>290</v>
      </c>
      <c r="J34" s="10">
        <v>305</v>
      </c>
      <c r="K34" s="11">
        <f t="shared" si="6"/>
        <v>305</v>
      </c>
      <c r="L34" s="10">
        <v>215</v>
      </c>
      <c r="M34" s="10">
        <v>-235</v>
      </c>
      <c r="N34" s="10">
        <v>-235</v>
      </c>
      <c r="O34" s="11">
        <f t="shared" si="8"/>
        <v>215</v>
      </c>
      <c r="P34" s="10">
        <v>250</v>
      </c>
      <c r="Q34" s="10">
        <v>270</v>
      </c>
      <c r="R34" s="40">
        <v>-280</v>
      </c>
      <c r="S34" s="11">
        <f t="shared" si="9"/>
        <v>270</v>
      </c>
      <c r="T34" s="12">
        <f t="shared" si="10"/>
        <v>790</v>
      </c>
      <c r="U34" s="13">
        <f t="shared" si="11"/>
        <v>506.06138416324285</v>
      </c>
      <c r="V34" s="96"/>
      <c r="W34" s="1"/>
      <c r="X34" s="69"/>
      <c r="Y34" s="68"/>
    </row>
    <row r="35" spans="1:25" s="70" customFormat="1" ht="12.75">
      <c r="A35" s="206"/>
      <c r="B35" s="208"/>
      <c r="C35" s="100">
        <v>7</v>
      </c>
      <c r="D35" s="36" t="s">
        <v>23</v>
      </c>
      <c r="E35" s="37" t="s">
        <v>11</v>
      </c>
      <c r="F35" s="15">
        <v>92.6</v>
      </c>
      <c r="G35" s="16">
        <f t="shared" si="7"/>
        <v>0.6294818603856016</v>
      </c>
      <c r="H35" s="17">
        <v>235</v>
      </c>
      <c r="I35" s="17">
        <v>245</v>
      </c>
      <c r="J35" s="38">
        <v>250</v>
      </c>
      <c r="K35" s="18">
        <f t="shared" si="6"/>
        <v>250</v>
      </c>
      <c r="L35" s="38">
        <v>-190</v>
      </c>
      <c r="M35" s="38">
        <v>190</v>
      </c>
      <c r="N35" s="38">
        <v>-195</v>
      </c>
      <c r="O35" s="18">
        <f t="shared" si="8"/>
        <v>190</v>
      </c>
      <c r="P35" s="38">
        <v>260</v>
      </c>
      <c r="Q35" s="38">
        <v>267.5</v>
      </c>
      <c r="R35" s="38">
        <v>-270</v>
      </c>
      <c r="S35" s="18">
        <f t="shared" si="9"/>
        <v>267.5</v>
      </c>
      <c r="T35" s="19">
        <f t="shared" si="10"/>
        <v>707.5</v>
      </c>
      <c r="U35" s="20">
        <f t="shared" si="11"/>
        <v>445.35841622281316</v>
      </c>
      <c r="V35" s="96"/>
      <c r="W35" s="1"/>
      <c r="X35" s="69"/>
      <c r="Y35" s="68"/>
    </row>
    <row r="36" spans="1:25" s="70" customFormat="1" ht="12.75">
      <c r="A36" s="206"/>
      <c r="B36" s="208"/>
      <c r="C36" s="100">
        <v>30</v>
      </c>
      <c r="D36" s="36" t="s">
        <v>91</v>
      </c>
      <c r="E36" s="37" t="s">
        <v>50</v>
      </c>
      <c r="F36" s="15">
        <v>88</v>
      </c>
      <c r="G36" s="16">
        <f t="shared" si="7"/>
        <v>0.6459008168574252</v>
      </c>
      <c r="H36" s="17">
        <v>200</v>
      </c>
      <c r="I36" s="17">
        <v>220</v>
      </c>
      <c r="J36" s="38">
        <v>-230</v>
      </c>
      <c r="K36" s="18">
        <f t="shared" si="6"/>
        <v>220</v>
      </c>
      <c r="L36" s="38">
        <v>135</v>
      </c>
      <c r="M36" s="38">
        <v>142.5</v>
      </c>
      <c r="N36" s="38">
        <v>147.5</v>
      </c>
      <c r="O36" s="18">
        <f t="shared" si="8"/>
        <v>147.5</v>
      </c>
      <c r="P36" s="38">
        <v>190</v>
      </c>
      <c r="Q36" s="38">
        <v>200</v>
      </c>
      <c r="R36" s="38">
        <v>-210</v>
      </c>
      <c r="S36" s="18">
        <f t="shared" si="9"/>
        <v>200</v>
      </c>
      <c r="T36" s="19">
        <f t="shared" si="10"/>
        <v>567.5</v>
      </c>
      <c r="U36" s="20">
        <f t="shared" si="11"/>
        <v>366.5487135665888</v>
      </c>
      <c r="V36" s="96"/>
      <c r="W36" s="1"/>
      <c r="X36" s="69"/>
      <c r="Y36" s="68"/>
    </row>
    <row r="37" spans="1:25" s="70" customFormat="1" ht="13.5" thickBot="1">
      <c r="A37" s="206"/>
      <c r="B37" s="208"/>
      <c r="C37" s="113">
        <v>10</v>
      </c>
      <c r="D37" s="97" t="s">
        <v>73</v>
      </c>
      <c r="E37" s="142" t="s">
        <v>16</v>
      </c>
      <c r="F37" s="77">
        <v>92</v>
      </c>
      <c r="G37" s="78">
        <f t="shared" si="7"/>
        <v>0.6314581080358003</v>
      </c>
      <c r="H37" s="79">
        <v>160</v>
      </c>
      <c r="I37" s="79">
        <v>170</v>
      </c>
      <c r="J37" s="79">
        <v>180</v>
      </c>
      <c r="K37" s="80">
        <f t="shared" si="6"/>
        <v>180</v>
      </c>
      <c r="L37" s="79">
        <v>145</v>
      </c>
      <c r="M37" s="159">
        <v>155</v>
      </c>
      <c r="N37" s="79">
        <v>-162.5</v>
      </c>
      <c r="O37" s="80">
        <f t="shared" si="8"/>
        <v>155</v>
      </c>
      <c r="P37" s="79">
        <v>150</v>
      </c>
      <c r="Q37" s="79">
        <v>170</v>
      </c>
      <c r="R37" s="98">
        <v>180</v>
      </c>
      <c r="S37" s="80">
        <f t="shared" si="9"/>
        <v>180</v>
      </c>
      <c r="T37" s="81">
        <f t="shared" si="10"/>
        <v>515</v>
      </c>
      <c r="U37" s="82">
        <f t="shared" si="11"/>
        <v>325.2009256384371</v>
      </c>
      <c r="V37" s="96"/>
      <c r="W37" s="1"/>
      <c r="X37" s="69"/>
      <c r="Y37" s="68"/>
    </row>
    <row r="38" spans="1:25" s="70" customFormat="1" ht="12.75">
      <c r="A38" s="135"/>
      <c r="B38" s="207">
        <v>-105</v>
      </c>
      <c r="C38" s="99">
        <v>14</v>
      </c>
      <c r="D38" s="31" t="s">
        <v>77</v>
      </c>
      <c r="E38" s="32" t="s">
        <v>47</v>
      </c>
      <c r="F38" s="8">
        <v>95</v>
      </c>
      <c r="G38" s="9">
        <f t="shared" si="7"/>
        <v>0.6220281585473947</v>
      </c>
      <c r="H38" s="10">
        <v>265</v>
      </c>
      <c r="I38" s="10">
        <v>277.5</v>
      </c>
      <c r="J38" s="10">
        <v>290</v>
      </c>
      <c r="K38" s="11">
        <f t="shared" si="6"/>
        <v>290</v>
      </c>
      <c r="L38" s="10">
        <v>180</v>
      </c>
      <c r="M38" s="10">
        <v>190</v>
      </c>
      <c r="N38" s="10">
        <v>-200</v>
      </c>
      <c r="O38" s="11">
        <f t="shared" si="8"/>
        <v>190</v>
      </c>
      <c r="P38" s="10">
        <v>270</v>
      </c>
      <c r="Q38" s="10">
        <v>285</v>
      </c>
      <c r="R38" s="40">
        <v>295</v>
      </c>
      <c r="S38" s="11">
        <f t="shared" si="9"/>
        <v>295</v>
      </c>
      <c r="T38" s="12">
        <f t="shared" si="10"/>
        <v>775</v>
      </c>
      <c r="U38" s="13">
        <f t="shared" si="11"/>
        <v>482.07182287423086</v>
      </c>
      <c r="V38" s="96"/>
      <c r="W38" s="1"/>
      <c r="X38" s="69"/>
      <c r="Y38" s="68"/>
    </row>
    <row r="39" spans="1:25" s="70" customFormat="1" ht="12.75">
      <c r="A39" s="135"/>
      <c r="B39" s="208"/>
      <c r="C39" s="100">
        <v>6</v>
      </c>
      <c r="D39" s="33" t="s">
        <v>78</v>
      </c>
      <c r="E39" s="34" t="s">
        <v>11</v>
      </c>
      <c r="F39" s="15">
        <v>102.8</v>
      </c>
      <c r="G39" s="16">
        <f t="shared" si="7"/>
        <v>0.6021423697681763</v>
      </c>
      <c r="H39" s="17">
        <v>240</v>
      </c>
      <c r="I39" s="17">
        <v>250</v>
      </c>
      <c r="J39" s="17">
        <v>260</v>
      </c>
      <c r="K39" s="18">
        <f t="shared" si="6"/>
        <v>260</v>
      </c>
      <c r="L39" s="17">
        <v>200</v>
      </c>
      <c r="M39" s="17">
        <v>205</v>
      </c>
      <c r="N39" s="17">
        <v>210</v>
      </c>
      <c r="O39" s="18">
        <f t="shared" si="8"/>
        <v>210</v>
      </c>
      <c r="P39" s="17">
        <v>220</v>
      </c>
      <c r="Q39" s="17">
        <v>240</v>
      </c>
      <c r="R39" s="38">
        <v>260</v>
      </c>
      <c r="S39" s="18">
        <f t="shared" si="9"/>
        <v>260</v>
      </c>
      <c r="T39" s="19">
        <f t="shared" si="10"/>
        <v>730</v>
      </c>
      <c r="U39" s="20">
        <f t="shared" si="11"/>
        <v>439.56392993076867</v>
      </c>
      <c r="V39" s="96"/>
      <c r="W39" s="1"/>
      <c r="X39" s="69"/>
      <c r="Y39" s="68"/>
    </row>
    <row r="40" spans="1:25" s="70" customFormat="1" ht="12.75">
      <c r="A40" s="135"/>
      <c r="B40" s="208"/>
      <c r="C40" s="100">
        <v>20</v>
      </c>
      <c r="D40" s="36" t="s">
        <v>24</v>
      </c>
      <c r="E40" s="37" t="s">
        <v>17</v>
      </c>
      <c r="F40" s="15">
        <v>93.2</v>
      </c>
      <c r="G40" s="16">
        <f t="shared" si="7"/>
        <v>0.6275518242154359</v>
      </c>
      <c r="H40" s="17">
        <v>240</v>
      </c>
      <c r="I40" s="17">
        <v>-265</v>
      </c>
      <c r="J40" s="38">
        <v>270</v>
      </c>
      <c r="K40" s="18">
        <f t="shared" si="6"/>
        <v>270</v>
      </c>
      <c r="L40" s="38">
        <v>155</v>
      </c>
      <c r="M40" s="38">
        <v>165</v>
      </c>
      <c r="N40" s="38">
        <v>172.5</v>
      </c>
      <c r="O40" s="18">
        <f t="shared" si="8"/>
        <v>172.5</v>
      </c>
      <c r="P40" s="38">
        <v>250</v>
      </c>
      <c r="Q40" s="38">
        <v>270</v>
      </c>
      <c r="R40" s="38">
        <v>275</v>
      </c>
      <c r="S40" s="18">
        <f t="shared" si="9"/>
        <v>275</v>
      </c>
      <c r="T40" s="19">
        <f t="shared" si="10"/>
        <v>717.5</v>
      </c>
      <c r="U40" s="20">
        <f t="shared" si="11"/>
        <v>450.26843387457524</v>
      </c>
      <c r="V40" s="96"/>
      <c r="W40" s="1"/>
      <c r="X40" s="69"/>
      <c r="Y40" s="68"/>
    </row>
    <row r="41" spans="1:25" s="70" customFormat="1" ht="12.75">
      <c r="A41" s="135"/>
      <c r="B41" s="208"/>
      <c r="C41" s="100">
        <v>42</v>
      </c>
      <c r="D41" s="36" t="s">
        <v>51</v>
      </c>
      <c r="E41" s="37" t="s">
        <v>12</v>
      </c>
      <c r="F41" s="15">
        <v>97.9</v>
      </c>
      <c r="G41" s="16">
        <f t="shared" si="7"/>
        <v>0.6139130496570588</v>
      </c>
      <c r="H41" s="17">
        <v>250</v>
      </c>
      <c r="I41" s="17" t="s">
        <v>93</v>
      </c>
      <c r="J41" s="38" t="s">
        <v>93</v>
      </c>
      <c r="K41" s="18">
        <f t="shared" si="6"/>
        <v>250</v>
      </c>
      <c r="L41" s="17">
        <v>180</v>
      </c>
      <c r="M41" s="17">
        <v>200</v>
      </c>
      <c r="N41" s="124" t="s">
        <v>93</v>
      </c>
      <c r="O41" s="18">
        <f t="shared" si="8"/>
        <v>200</v>
      </c>
      <c r="P41" s="17">
        <v>230</v>
      </c>
      <c r="Q41" s="38">
        <v>250</v>
      </c>
      <c r="R41" s="124" t="s">
        <v>93</v>
      </c>
      <c r="S41" s="18">
        <f t="shared" si="9"/>
        <v>250</v>
      </c>
      <c r="T41" s="19">
        <f t="shared" si="10"/>
        <v>700</v>
      </c>
      <c r="U41" s="20">
        <f t="shared" si="11"/>
        <v>429.7391347599412</v>
      </c>
      <c r="V41" s="96"/>
      <c r="W41" s="1"/>
      <c r="X41" s="69"/>
      <c r="Y41" s="68"/>
    </row>
    <row r="42" spans="1:25" s="70" customFormat="1" ht="12.75">
      <c r="A42" s="135"/>
      <c r="B42" s="208"/>
      <c r="C42" s="100">
        <v>23</v>
      </c>
      <c r="D42" s="33" t="s">
        <v>74</v>
      </c>
      <c r="E42" s="34" t="s">
        <v>17</v>
      </c>
      <c r="F42" s="15">
        <v>95</v>
      </c>
      <c r="G42" s="16">
        <f t="shared" si="7"/>
        <v>0.6220281585473947</v>
      </c>
      <c r="H42" s="17">
        <v>-135</v>
      </c>
      <c r="I42" s="17">
        <v>135</v>
      </c>
      <c r="J42" s="17">
        <v>-145</v>
      </c>
      <c r="K42" s="18">
        <f t="shared" si="6"/>
        <v>135</v>
      </c>
      <c r="L42" s="17">
        <v>145</v>
      </c>
      <c r="M42" s="17">
        <v>150</v>
      </c>
      <c r="N42" s="17" t="s">
        <v>93</v>
      </c>
      <c r="O42" s="18">
        <f t="shared" si="8"/>
        <v>150</v>
      </c>
      <c r="P42" s="17">
        <v>180</v>
      </c>
      <c r="Q42" s="17">
        <v>195</v>
      </c>
      <c r="R42" s="124" t="s">
        <v>93</v>
      </c>
      <c r="S42" s="18">
        <f t="shared" si="9"/>
        <v>195</v>
      </c>
      <c r="T42" s="19">
        <f t="shared" si="10"/>
        <v>480</v>
      </c>
      <c r="U42" s="20">
        <f t="shared" si="11"/>
        <v>298.57351610274947</v>
      </c>
      <c r="V42" s="96"/>
      <c r="W42" s="1"/>
      <c r="X42" s="69"/>
      <c r="Y42" s="68"/>
    </row>
    <row r="43" spans="1:25" s="70" customFormat="1" ht="13.5" thickBot="1">
      <c r="A43" s="199"/>
      <c r="B43" s="211"/>
      <c r="C43" s="113">
        <v>11</v>
      </c>
      <c r="D43" s="127" t="s">
        <v>75</v>
      </c>
      <c r="E43" s="128" t="s">
        <v>76</v>
      </c>
      <c r="F43" s="77">
        <v>96</v>
      </c>
      <c r="G43" s="78">
        <f t="shared" si="7"/>
        <v>0.61912454709845</v>
      </c>
      <c r="H43" s="79">
        <v>110</v>
      </c>
      <c r="I43" s="79">
        <v>120</v>
      </c>
      <c r="J43" s="79">
        <v>-130</v>
      </c>
      <c r="K43" s="80">
        <f t="shared" si="6"/>
        <v>120</v>
      </c>
      <c r="L43" s="79">
        <v>97.5</v>
      </c>
      <c r="M43" s="79">
        <v>102.5</v>
      </c>
      <c r="N43" s="79">
        <v>107.5</v>
      </c>
      <c r="O43" s="80">
        <f t="shared" si="8"/>
        <v>107.5</v>
      </c>
      <c r="P43" s="79">
        <v>100</v>
      </c>
      <c r="Q43" s="79">
        <v>120</v>
      </c>
      <c r="R43" s="98">
        <v>140</v>
      </c>
      <c r="S43" s="80">
        <f t="shared" si="9"/>
        <v>140</v>
      </c>
      <c r="T43" s="81">
        <f t="shared" si="10"/>
        <v>367.5</v>
      </c>
      <c r="U43" s="82">
        <f t="shared" si="11"/>
        <v>227.52827105868036</v>
      </c>
      <c r="V43" s="96"/>
      <c r="W43" s="1"/>
      <c r="X43" s="69"/>
      <c r="Y43" s="68"/>
    </row>
    <row r="44" spans="1:25" s="70" customFormat="1" ht="12.75">
      <c r="A44" s="214"/>
      <c r="B44" s="218">
        <v>-120</v>
      </c>
      <c r="C44" s="99">
        <v>40</v>
      </c>
      <c r="D44" s="39" t="s">
        <v>79</v>
      </c>
      <c r="E44" s="163" t="s">
        <v>16</v>
      </c>
      <c r="F44" s="8">
        <v>116.8</v>
      </c>
      <c r="G44" s="9">
        <f t="shared" si="7"/>
        <v>0.5787070639043799</v>
      </c>
      <c r="H44" s="10">
        <v>-335</v>
      </c>
      <c r="I44" s="10">
        <v>335</v>
      </c>
      <c r="J44" s="40">
        <v>350</v>
      </c>
      <c r="K44" s="11">
        <f t="shared" si="6"/>
        <v>350</v>
      </c>
      <c r="L44" s="10">
        <v>230</v>
      </c>
      <c r="M44" s="10">
        <v>240</v>
      </c>
      <c r="N44" s="40">
        <v>-245</v>
      </c>
      <c r="O44" s="11">
        <f t="shared" si="8"/>
        <v>240</v>
      </c>
      <c r="P44" s="10">
        <v>275</v>
      </c>
      <c r="Q44" s="40">
        <v>-290</v>
      </c>
      <c r="R44" s="40">
        <v>-290</v>
      </c>
      <c r="S44" s="11">
        <f t="shared" si="9"/>
        <v>275</v>
      </c>
      <c r="T44" s="12">
        <f t="shared" si="10"/>
        <v>865</v>
      </c>
      <c r="U44" s="13">
        <f t="shared" si="11"/>
        <v>500.5816102772886</v>
      </c>
      <c r="V44" s="96"/>
      <c r="W44" s="1"/>
      <c r="X44" s="69"/>
      <c r="Y44" s="68"/>
    </row>
    <row r="45" spans="1:25" s="70" customFormat="1" ht="12.75">
      <c r="A45" s="214"/>
      <c r="B45" s="208"/>
      <c r="C45" s="100">
        <v>15</v>
      </c>
      <c r="D45" s="36" t="s">
        <v>89</v>
      </c>
      <c r="E45" s="34" t="s">
        <v>47</v>
      </c>
      <c r="F45" s="15">
        <v>106</v>
      </c>
      <c r="G45" s="16">
        <f t="shared" si="7"/>
        <v>0.5955958135095564</v>
      </c>
      <c r="H45" s="17">
        <v>235</v>
      </c>
      <c r="I45" s="17">
        <v>250</v>
      </c>
      <c r="J45" s="38">
        <v>270</v>
      </c>
      <c r="K45" s="18">
        <f t="shared" si="6"/>
        <v>270</v>
      </c>
      <c r="L45" s="17">
        <v>170</v>
      </c>
      <c r="M45" s="17">
        <v>-180</v>
      </c>
      <c r="N45" s="38">
        <v>-180</v>
      </c>
      <c r="O45" s="18">
        <f t="shared" si="8"/>
        <v>170</v>
      </c>
      <c r="P45" s="17">
        <v>240</v>
      </c>
      <c r="Q45" s="38">
        <v>260</v>
      </c>
      <c r="R45" s="38">
        <v>270</v>
      </c>
      <c r="S45" s="18">
        <f t="shared" si="9"/>
        <v>270</v>
      </c>
      <c r="T45" s="19">
        <f t="shared" si="10"/>
        <v>710</v>
      </c>
      <c r="U45" s="20">
        <f t="shared" si="11"/>
        <v>422.87302759178505</v>
      </c>
      <c r="V45" s="96"/>
      <c r="W45" s="1"/>
      <c r="X45" s="69"/>
      <c r="Y45" s="68"/>
    </row>
    <row r="46" spans="1:25" s="70" customFormat="1" ht="12.75">
      <c r="A46" s="214"/>
      <c r="B46" s="208"/>
      <c r="C46" s="100">
        <v>28</v>
      </c>
      <c r="D46" s="36" t="s">
        <v>88</v>
      </c>
      <c r="E46" s="157" t="s">
        <v>86</v>
      </c>
      <c r="F46" s="15">
        <v>115.5</v>
      </c>
      <c r="G46" s="16">
        <f t="shared" si="7"/>
        <v>0.5803829855126834</v>
      </c>
      <c r="H46" s="17">
        <v>255</v>
      </c>
      <c r="I46" s="17">
        <v>270</v>
      </c>
      <c r="J46" s="38">
        <v>285</v>
      </c>
      <c r="K46" s="18">
        <f t="shared" si="6"/>
        <v>285</v>
      </c>
      <c r="L46" s="17">
        <v>-165</v>
      </c>
      <c r="M46" s="17">
        <v>165</v>
      </c>
      <c r="N46" s="38">
        <v>-177.5</v>
      </c>
      <c r="O46" s="18">
        <f t="shared" si="8"/>
        <v>165</v>
      </c>
      <c r="P46" s="17">
        <v>240</v>
      </c>
      <c r="Q46" s="38">
        <v>250</v>
      </c>
      <c r="R46" s="38">
        <v>-262.5</v>
      </c>
      <c r="S46" s="18">
        <f t="shared" si="9"/>
        <v>250</v>
      </c>
      <c r="T46" s="19">
        <f t="shared" si="10"/>
        <v>700</v>
      </c>
      <c r="U46" s="20">
        <f t="shared" si="11"/>
        <v>406.2680898588784</v>
      </c>
      <c r="V46" s="96"/>
      <c r="W46" s="1"/>
      <c r="X46" s="69"/>
      <c r="Y46" s="68"/>
    </row>
    <row r="47" spans="1:25" s="70" customFormat="1" ht="13.5" thickBot="1">
      <c r="A47" s="214"/>
      <c r="B47" s="208"/>
      <c r="C47" s="113">
        <v>43</v>
      </c>
      <c r="D47" s="97" t="s">
        <v>52</v>
      </c>
      <c r="E47" s="158" t="s">
        <v>16</v>
      </c>
      <c r="F47" s="77">
        <v>105.1</v>
      </c>
      <c r="G47" s="78">
        <f t="shared" si="7"/>
        <v>0.5973542882609589</v>
      </c>
      <c r="H47" s="79">
        <v>230</v>
      </c>
      <c r="I47" s="79">
        <v>247.5</v>
      </c>
      <c r="J47" s="98">
        <v>-255</v>
      </c>
      <c r="K47" s="80">
        <f t="shared" si="6"/>
        <v>247.5</v>
      </c>
      <c r="L47" s="79">
        <v>150</v>
      </c>
      <c r="M47" s="79">
        <v>160</v>
      </c>
      <c r="N47" s="98">
        <v>-167.5</v>
      </c>
      <c r="O47" s="80">
        <f t="shared" si="8"/>
        <v>160</v>
      </c>
      <c r="P47" s="79">
        <v>220</v>
      </c>
      <c r="Q47" s="98">
        <v>235</v>
      </c>
      <c r="R47" s="98">
        <v>-250</v>
      </c>
      <c r="S47" s="80">
        <f t="shared" si="9"/>
        <v>235</v>
      </c>
      <c r="T47" s="81">
        <f t="shared" si="10"/>
        <v>642.5</v>
      </c>
      <c r="U47" s="82">
        <f t="shared" si="11"/>
        <v>383.8001302076661</v>
      </c>
      <c r="V47" s="96"/>
      <c r="W47" s="1"/>
      <c r="X47" s="69"/>
      <c r="Y47" s="68"/>
    </row>
    <row r="48" spans="1:25" s="70" customFormat="1" ht="12.75">
      <c r="A48" s="214"/>
      <c r="B48" s="207" t="s">
        <v>25</v>
      </c>
      <c r="C48" s="99">
        <v>34</v>
      </c>
      <c r="D48" s="39" t="s">
        <v>85</v>
      </c>
      <c r="E48" s="143" t="s">
        <v>83</v>
      </c>
      <c r="F48" s="8">
        <v>130.4</v>
      </c>
      <c r="G48" s="9">
        <f t="shared" si="7"/>
        <v>0.5652834650363436</v>
      </c>
      <c r="H48" s="10">
        <v>290</v>
      </c>
      <c r="I48" s="10">
        <v>310</v>
      </c>
      <c r="J48" s="40">
        <v>325</v>
      </c>
      <c r="K48" s="11">
        <f t="shared" si="6"/>
        <v>325</v>
      </c>
      <c r="L48" s="160">
        <v>290</v>
      </c>
      <c r="M48" s="160">
        <v>310</v>
      </c>
      <c r="N48" s="160" t="s">
        <v>93</v>
      </c>
      <c r="O48" s="11">
        <f t="shared" si="8"/>
        <v>310</v>
      </c>
      <c r="P48" s="160">
        <v>240</v>
      </c>
      <c r="Q48" s="40">
        <v>265</v>
      </c>
      <c r="R48" s="40">
        <v>280</v>
      </c>
      <c r="S48" s="11">
        <f t="shared" si="9"/>
        <v>280</v>
      </c>
      <c r="T48" s="12">
        <f t="shared" si="10"/>
        <v>915</v>
      </c>
      <c r="U48" s="13">
        <f t="shared" si="11"/>
        <v>517.2343705082544</v>
      </c>
      <c r="V48" s="96"/>
      <c r="W48" s="1"/>
      <c r="X48" s="69"/>
      <c r="Y48" s="68"/>
    </row>
    <row r="49" spans="1:25" s="70" customFormat="1" ht="12.75">
      <c r="A49" s="214"/>
      <c r="B49" s="208"/>
      <c r="C49" s="100">
        <v>27</v>
      </c>
      <c r="D49" s="36" t="s">
        <v>81</v>
      </c>
      <c r="E49" s="157" t="s">
        <v>86</v>
      </c>
      <c r="F49" s="15">
        <v>124.7</v>
      </c>
      <c r="G49" s="16">
        <f t="shared" si="7"/>
        <v>0.5701240570304335</v>
      </c>
      <c r="H49" s="17">
        <v>280</v>
      </c>
      <c r="I49" s="17">
        <v>300</v>
      </c>
      <c r="J49" s="38">
        <v>315</v>
      </c>
      <c r="K49" s="18">
        <f t="shared" si="6"/>
        <v>315</v>
      </c>
      <c r="L49" s="17">
        <v>215</v>
      </c>
      <c r="M49" s="17">
        <v>225</v>
      </c>
      <c r="N49" s="38">
        <v>232.5</v>
      </c>
      <c r="O49" s="18">
        <f t="shared" si="8"/>
        <v>232.5</v>
      </c>
      <c r="P49" s="17">
        <v>260</v>
      </c>
      <c r="Q49" s="38">
        <v>285</v>
      </c>
      <c r="R49" s="38">
        <v>-300</v>
      </c>
      <c r="S49" s="18">
        <f t="shared" si="9"/>
        <v>285</v>
      </c>
      <c r="T49" s="19">
        <f t="shared" si="10"/>
        <v>832.5</v>
      </c>
      <c r="U49" s="20">
        <f t="shared" si="11"/>
        <v>474.62827747783587</v>
      </c>
      <c r="V49" s="96"/>
      <c r="W49" s="1"/>
      <c r="X49" s="69"/>
      <c r="Y49" s="68"/>
    </row>
    <row r="50" spans="1:25" s="70" customFormat="1" ht="12.75">
      <c r="A50" s="214"/>
      <c r="B50" s="208"/>
      <c r="C50" s="100">
        <v>16</v>
      </c>
      <c r="D50" s="36" t="s">
        <v>82</v>
      </c>
      <c r="E50" s="37" t="s">
        <v>16</v>
      </c>
      <c r="F50" s="15">
        <v>122.4</v>
      </c>
      <c r="G50" s="16">
        <f t="shared" si="7"/>
        <v>0.5723680112202424</v>
      </c>
      <c r="H50" s="17">
        <v>240</v>
      </c>
      <c r="I50" s="17">
        <v>250</v>
      </c>
      <c r="J50" s="38">
        <v>265</v>
      </c>
      <c r="K50" s="18">
        <f t="shared" si="6"/>
        <v>265</v>
      </c>
      <c r="L50" s="17">
        <v>230</v>
      </c>
      <c r="M50" s="17">
        <v>240</v>
      </c>
      <c r="N50" s="38">
        <v>250</v>
      </c>
      <c r="O50" s="18">
        <f t="shared" si="8"/>
        <v>250</v>
      </c>
      <c r="P50" s="17">
        <v>240</v>
      </c>
      <c r="Q50" s="38">
        <v>250</v>
      </c>
      <c r="R50" s="38">
        <v>-260</v>
      </c>
      <c r="S50" s="18">
        <f t="shared" si="9"/>
        <v>250</v>
      </c>
      <c r="T50" s="19">
        <f t="shared" si="10"/>
        <v>765</v>
      </c>
      <c r="U50" s="20">
        <f t="shared" si="11"/>
        <v>437.86152858348544</v>
      </c>
      <c r="V50" s="96"/>
      <c r="W50" s="1"/>
      <c r="X50" s="69"/>
      <c r="Y50" s="68"/>
    </row>
    <row r="51" spans="1:25" s="70" customFormat="1" ht="12.75">
      <c r="A51" s="214"/>
      <c r="B51" s="208"/>
      <c r="C51" s="100">
        <v>36</v>
      </c>
      <c r="D51" s="36" t="s">
        <v>80</v>
      </c>
      <c r="E51" s="37" t="s">
        <v>72</v>
      </c>
      <c r="F51" s="15">
        <v>137.8</v>
      </c>
      <c r="G51" s="16">
        <f t="shared" si="7"/>
        <v>0.5601526524297255</v>
      </c>
      <c r="H51" s="17">
        <v>300</v>
      </c>
      <c r="I51" s="17">
        <v>-317.5</v>
      </c>
      <c r="J51" s="38" t="s">
        <v>93</v>
      </c>
      <c r="K51" s="18">
        <f t="shared" si="6"/>
        <v>300</v>
      </c>
      <c r="L51" s="17">
        <v>215</v>
      </c>
      <c r="M51" s="17">
        <v>-235</v>
      </c>
      <c r="N51" s="124" t="s">
        <v>93</v>
      </c>
      <c r="O51" s="18">
        <f t="shared" si="8"/>
        <v>215</v>
      </c>
      <c r="P51" s="17">
        <v>200</v>
      </c>
      <c r="Q51" s="38">
        <v>225</v>
      </c>
      <c r="R51" s="124" t="s">
        <v>93</v>
      </c>
      <c r="S51" s="18">
        <f t="shared" si="9"/>
        <v>225</v>
      </c>
      <c r="T51" s="19">
        <f t="shared" si="10"/>
        <v>740</v>
      </c>
      <c r="U51" s="20">
        <f t="shared" si="11"/>
        <v>414.5129627979968</v>
      </c>
      <c r="V51" s="96"/>
      <c r="W51" s="1"/>
      <c r="X51" s="69"/>
      <c r="Y51" s="68"/>
    </row>
    <row r="52" spans="1:25" s="70" customFormat="1" ht="13.5" thickBot="1">
      <c r="A52" s="215"/>
      <c r="B52" s="211"/>
      <c r="C52" s="101">
        <v>9</v>
      </c>
      <c r="D52" s="41" t="s">
        <v>38</v>
      </c>
      <c r="E52" s="144" t="s">
        <v>11</v>
      </c>
      <c r="F52" s="21">
        <v>120.1</v>
      </c>
      <c r="G52" s="22">
        <f t="shared" si="7"/>
        <v>0.5748103564515319</v>
      </c>
      <c r="H52" s="23">
        <v>180</v>
      </c>
      <c r="I52" s="23">
        <v>190</v>
      </c>
      <c r="J52" s="25">
        <v>200</v>
      </c>
      <c r="K52" s="24">
        <f t="shared" si="6"/>
        <v>200</v>
      </c>
      <c r="L52" s="23">
        <v>170</v>
      </c>
      <c r="M52" s="23">
        <v>175</v>
      </c>
      <c r="N52" s="25">
        <v>180</v>
      </c>
      <c r="O52" s="24">
        <f t="shared" si="8"/>
        <v>180</v>
      </c>
      <c r="P52" s="23">
        <v>240</v>
      </c>
      <c r="Q52" s="25">
        <v>255</v>
      </c>
      <c r="R52" s="25">
        <v>-265</v>
      </c>
      <c r="S52" s="24">
        <f t="shared" si="9"/>
        <v>255</v>
      </c>
      <c r="T52" s="26">
        <f t="shared" si="10"/>
        <v>635</v>
      </c>
      <c r="U52" s="27">
        <f t="shared" si="11"/>
        <v>365.00457634672273</v>
      </c>
      <c r="V52" s="96"/>
      <c r="W52" s="1"/>
      <c r="X52" s="69"/>
      <c r="Y52" s="68"/>
    </row>
    <row r="53" spans="1:22" s="1" customFormat="1" ht="12.75">
      <c r="A53" s="53"/>
      <c r="B53"/>
      <c r="C53" s="2"/>
      <c r="D53"/>
      <c r="E53"/>
      <c r="F53" s="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5"/>
    </row>
    <row r="54" spans="1:22" s="1" customFormat="1" ht="12.75">
      <c r="A54" s="53"/>
      <c r="B54"/>
      <c r="C54" s="2"/>
      <c r="D54"/>
      <c r="E54"/>
      <c r="F54" s="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5"/>
    </row>
    <row r="55" spans="1:22" s="1" customFormat="1" ht="12.75">
      <c r="A55" s="53"/>
      <c r="B55"/>
      <c r="C55" s="2"/>
      <c r="D55"/>
      <c r="E55"/>
      <c r="F55" s="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5"/>
    </row>
    <row r="56" spans="1:22" s="1" customFormat="1" ht="12.75">
      <c r="A56" s="53"/>
      <c r="B56"/>
      <c r="C56" s="2"/>
      <c r="D56"/>
      <c r="E56"/>
      <c r="F56" s="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5"/>
    </row>
    <row r="57" spans="1:22" s="1" customFormat="1" ht="12.75">
      <c r="A57" s="53"/>
      <c r="B57"/>
      <c r="C57" s="2"/>
      <c r="D57"/>
      <c r="E57"/>
      <c r="F57" s="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5"/>
    </row>
    <row r="58" spans="1:22" s="1" customFormat="1" ht="12.75">
      <c r="A58" s="53"/>
      <c r="B58"/>
      <c r="C58" s="2"/>
      <c r="D58"/>
      <c r="E58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5"/>
    </row>
    <row r="59" spans="1:22" s="1" customFormat="1" ht="12.75">
      <c r="A59" s="53"/>
      <c r="B59"/>
      <c r="C59" s="2"/>
      <c r="D59"/>
      <c r="E59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5"/>
    </row>
    <row r="60" spans="1:22" s="1" customFormat="1" ht="12.75">
      <c r="A60" s="53"/>
      <c r="B60"/>
      <c r="C60" s="2"/>
      <c r="D60"/>
      <c r="E60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5"/>
    </row>
    <row r="61" spans="1:22" s="1" customFormat="1" ht="12.75">
      <c r="A61" s="53"/>
      <c r="B61"/>
      <c r="C61" s="2"/>
      <c r="D61"/>
      <c r="E61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5"/>
    </row>
    <row r="62" spans="1:22" s="1" customFormat="1" ht="12.75">
      <c r="A62" s="53"/>
      <c r="B62"/>
      <c r="C62" s="2"/>
      <c r="D62"/>
      <c r="E62"/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5"/>
    </row>
    <row r="63" spans="1:22" s="1" customFormat="1" ht="12.75">
      <c r="A63" s="53"/>
      <c r="B63"/>
      <c r="C63" s="2"/>
      <c r="D63"/>
      <c r="E63"/>
      <c r="F63" s="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5"/>
    </row>
    <row r="64" spans="1:22" s="1" customFormat="1" ht="12.75">
      <c r="A64" s="53"/>
      <c r="B64"/>
      <c r="C64" s="2"/>
      <c r="D64"/>
      <c r="E64"/>
      <c r="F64" s="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5"/>
    </row>
    <row r="65" spans="1:22" s="1" customFormat="1" ht="12.75">
      <c r="A65" s="53"/>
      <c r="B65"/>
      <c r="C65" s="2"/>
      <c r="D65"/>
      <c r="E65"/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5"/>
    </row>
    <row r="66" spans="1:22" s="1" customFormat="1" ht="12.75">
      <c r="A66" s="53"/>
      <c r="B66"/>
      <c r="C66" s="2"/>
      <c r="D66"/>
      <c r="E66"/>
      <c r="F66" s="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5"/>
    </row>
    <row r="67" spans="1:22" s="1" customFormat="1" ht="12.75">
      <c r="A67" s="53"/>
      <c r="B67"/>
      <c r="C67" s="2"/>
      <c r="D67"/>
      <c r="E67"/>
      <c r="F67" s="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5"/>
    </row>
    <row r="68" spans="1:22" s="1" customFormat="1" ht="12.75">
      <c r="A68" s="53"/>
      <c r="B68"/>
      <c r="C68" s="2"/>
      <c r="D68"/>
      <c r="E68"/>
      <c r="F68" s="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5"/>
    </row>
    <row r="69" spans="1:22" s="1" customFormat="1" ht="12.75">
      <c r="A69" s="53"/>
      <c r="B69"/>
      <c r="C69" s="2"/>
      <c r="D69"/>
      <c r="E69"/>
      <c r="F69" s="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5"/>
    </row>
    <row r="70" spans="1:22" s="1" customFormat="1" ht="12.75">
      <c r="A70" s="53"/>
      <c r="B70"/>
      <c r="C70" s="2"/>
      <c r="D70"/>
      <c r="E70"/>
      <c r="F70" s="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5"/>
    </row>
    <row r="71" spans="1:22" s="1" customFormat="1" ht="12.75">
      <c r="A71" s="53"/>
      <c r="B71"/>
      <c r="C71" s="2"/>
      <c r="D71"/>
      <c r="E71"/>
      <c r="F71" s="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5"/>
    </row>
    <row r="72" spans="1:22" s="1" customFormat="1" ht="12.75">
      <c r="A72" s="53"/>
      <c r="B72"/>
      <c r="C72" s="2"/>
      <c r="D72"/>
      <c r="E72"/>
      <c r="F72" s="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5"/>
    </row>
    <row r="73" spans="1:22" s="1" customFormat="1" ht="12.75">
      <c r="A73" s="53"/>
      <c r="B73"/>
      <c r="C73" s="2"/>
      <c r="D73"/>
      <c r="E73"/>
      <c r="F73" s="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5"/>
    </row>
    <row r="74" spans="1:22" s="1" customFormat="1" ht="12.75">
      <c r="A74" s="53"/>
      <c r="B74"/>
      <c r="C74" s="2"/>
      <c r="D74"/>
      <c r="E74"/>
      <c r="F74" s="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5"/>
    </row>
    <row r="75" spans="1:22" s="1" customFormat="1" ht="12.75">
      <c r="A75" s="53"/>
      <c r="B75"/>
      <c r="C75" s="2"/>
      <c r="D75"/>
      <c r="E75"/>
      <c r="F75" s="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5"/>
    </row>
    <row r="76" spans="1:22" s="1" customFormat="1" ht="12.75">
      <c r="A76" s="53"/>
      <c r="B76"/>
      <c r="C76" s="2"/>
      <c r="D76"/>
      <c r="E76"/>
      <c r="F76" s="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5"/>
    </row>
    <row r="77" spans="1:22" s="1" customFormat="1" ht="12.75">
      <c r="A77" s="53"/>
      <c r="B77"/>
      <c r="C77" s="2"/>
      <c r="D77"/>
      <c r="E77"/>
      <c r="F77" s="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5"/>
    </row>
    <row r="78" spans="1:22" s="1" customFormat="1" ht="12.75">
      <c r="A78" s="53"/>
      <c r="B78"/>
      <c r="C78" s="2"/>
      <c r="D78"/>
      <c r="E78"/>
      <c r="F78" s="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5"/>
    </row>
    <row r="79" spans="1:22" s="1" customFormat="1" ht="12.75">
      <c r="A79" s="53"/>
      <c r="B79"/>
      <c r="C79" s="2"/>
      <c r="D79"/>
      <c r="E79"/>
      <c r="F79" s="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5"/>
    </row>
    <row r="80" spans="1:22" s="1" customFormat="1" ht="12.75">
      <c r="A80" s="53"/>
      <c r="B80"/>
      <c r="C80" s="2"/>
      <c r="D80"/>
      <c r="E80"/>
      <c r="F80" s="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5"/>
    </row>
    <row r="81" spans="1:22" s="1" customFormat="1" ht="12.75">
      <c r="A81" s="53"/>
      <c r="B81"/>
      <c r="C81" s="2"/>
      <c r="D81"/>
      <c r="E81"/>
      <c r="F81" s="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5"/>
    </row>
    <row r="82" spans="1:22" s="1" customFormat="1" ht="12.75">
      <c r="A82" s="53"/>
      <c r="B82"/>
      <c r="C82" s="2"/>
      <c r="D82"/>
      <c r="E82"/>
      <c r="F82" s="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5"/>
    </row>
    <row r="83" spans="1:22" s="1" customFormat="1" ht="12.75">
      <c r="A83" s="53"/>
      <c r="B83"/>
      <c r="C83" s="2"/>
      <c r="D83"/>
      <c r="E83"/>
      <c r="F83" s="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5"/>
    </row>
    <row r="84" spans="1:22" s="1" customFormat="1" ht="12.75">
      <c r="A84" s="53"/>
      <c r="B84"/>
      <c r="C84" s="2"/>
      <c r="D84"/>
      <c r="E84"/>
      <c r="F84" s="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5"/>
    </row>
    <row r="85" spans="1:22" s="1" customFormat="1" ht="12.75">
      <c r="A85" s="53"/>
      <c r="B85"/>
      <c r="C85" s="2"/>
      <c r="D85"/>
      <c r="E85"/>
      <c r="F85" s="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5"/>
    </row>
    <row r="86" spans="1:22" s="1" customFormat="1" ht="12.75">
      <c r="A86" s="53"/>
      <c r="B86"/>
      <c r="C86" s="2"/>
      <c r="D86"/>
      <c r="E86"/>
      <c r="F86" s="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5"/>
    </row>
    <row r="87" spans="1:22" s="1" customFormat="1" ht="12.75">
      <c r="A87" s="53"/>
      <c r="B87"/>
      <c r="C87" s="2"/>
      <c r="D87"/>
      <c r="E87"/>
      <c r="F87" s="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5"/>
    </row>
    <row r="88" spans="1:22" s="1" customFormat="1" ht="12.75">
      <c r="A88" s="53"/>
      <c r="B88"/>
      <c r="C88" s="2"/>
      <c r="D88"/>
      <c r="E88"/>
      <c r="F88" s="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5"/>
    </row>
    <row r="89" spans="1:22" s="1" customFormat="1" ht="12.75">
      <c r="A89" s="53"/>
      <c r="B89"/>
      <c r="C89" s="2"/>
      <c r="D89"/>
      <c r="E89"/>
      <c r="F89" s="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5"/>
    </row>
    <row r="90" spans="1:22" s="1" customFormat="1" ht="12.75">
      <c r="A90" s="53"/>
      <c r="B90"/>
      <c r="C90" s="2"/>
      <c r="D90"/>
      <c r="E90"/>
      <c r="F90" s="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5"/>
    </row>
    <row r="91" spans="1:22" s="1" customFormat="1" ht="12.75">
      <c r="A91" s="53"/>
      <c r="B91"/>
      <c r="C91" s="2"/>
      <c r="D91"/>
      <c r="E91"/>
      <c r="F91" s="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5"/>
    </row>
    <row r="92" spans="1:22" s="1" customFormat="1" ht="12.75">
      <c r="A92" s="53"/>
      <c r="B92"/>
      <c r="C92" s="2"/>
      <c r="D92"/>
      <c r="E92"/>
      <c r="F92" s="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5"/>
    </row>
    <row r="93" spans="1:22" s="1" customFormat="1" ht="12.75">
      <c r="A93" s="53"/>
      <c r="B93"/>
      <c r="C93" s="2"/>
      <c r="D93"/>
      <c r="E93"/>
      <c r="F93" s="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5"/>
    </row>
    <row r="94" spans="1:22" s="1" customFormat="1" ht="12.75">
      <c r="A94" s="53"/>
      <c r="B94"/>
      <c r="C94" s="2"/>
      <c r="D94"/>
      <c r="E94"/>
      <c r="F94" s="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5"/>
    </row>
    <row r="95" spans="1:22" s="1" customFormat="1" ht="12.75">
      <c r="A95" s="53"/>
      <c r="B95"/>
      <c r="C95" s="2"/>
      <c r="D95"/>
      <c r="E95"/>
      <c r="F95" s="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5"/>
    </row>
    <row r="96" spans="1:22" s="1" customFormat="1" ht="12.75">
      <c r="A96" s="53"/>
      <c r="B96"/>
      <c r="C96" s="2"/>
      <c r="D96"/>
      <c r="E96"/>
      <c r="F96" s="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5"/>
    </row>
    <row r="97" spans="1:22" s="1" customFormat="1" ht="12.75">
      <c r="A97" s="53"/>
      <c r="B97"/>
      <c r="C97" s="2"/>
      <c r="D97"/>
      <c r="E97"/>
      <c r="F97" s="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5"/>
    </row>
    <row r="98" spans="1:22" s="1" customFormat="1" ht="12.75">
      <c r="A98" s="53"/>
      <c r="B98"/>
      <c r="C98" s="2"/>
      <c r="D98"/>
      <c r="E98"/>
      <c r="F98" s="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5"/>
    </row>
    <row r="99" spans="1:22" s="1" customFormat="1" ht="12.75">
      <c r="A99" s="53"/>
      <c r="B99"/>
      <c r="C99" s="2"/>
      <c r="D99"/>
      <c r="E99"/>
      <c r="F99" s="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5"/>
    </row>
    <row r="100" spans="1:22" s="1" customFormat="1" ht="12.75">
      <c r="A100" s="53"/>
      <c r="B100"/>
      <c r="C100" s="2"/>
      <c r="D100"/>
      <c r="E100"/>
      <c r="F100" s="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5"/>
    </row>
    <row r="101" spans="1:22" s="1" customFormat="1" ht="12.75">
      <c r="A101" s="53"/>
      <c r="B101"/>
      <c r="C101" s="2"/>
      <c r="D101"/>
      <c r="E101"/>
      <c r="F101" s="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5"/>
    </row>
    <row r="102" spans="1:22" s="1" customFormat="1" ht="12.75">
      <c r="A102" s="53"/>
      <c r="B102"/>
      <c r="C102" s="2"/>
      <c r="D102"/>
      <c r="E102"/>
      <c r="F102" s="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5"/>
    </row>
    <row r="103" spans="1:22" s="1" customFormat="1" ht="12.75">
      <c r="A103" s="53"/>
      <c r="B103"/>
      <c r="C103" s="2"/>
      <c r="D103"/>
      <c r="E103"/>
      <c r="F103" s="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5"/>
    </row>
    <row r="104" spans="1:22" s="1" customFormat="1" ht="12.75">
      <c r="A104" s="53"/>
      <c r="B104"/>
      <c r="C104" s="2"/>
      <c r="D104"/>
      <c r="E104"/>
      <c r="F104" s="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5"/>
    </row>
    <row r="105" spans="1:22" s="1" customFormat="1" ht="12.75">
      <c r="A105" s="53"/>
      <c r="B105"/>
      <c r="C105" s="2"/>
      <c r="D105"/>
      <c r="E105"/>
      <c r="F105" s="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5"/>
    </row>
    <row r="106" spans="1:22" s="1" customFormat="1" ht="12.75">
      <c r="A106" s="53"/>
      <c r="B106"/>
      <c r="C106" s="2"/>
      <c r="D106"/>
      <c r="E106"/>
      <c r="F106" s="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5"/>
    </row>
    <row r="107" spans="1:22" s="1" customFormat="1" ht="12.75">
      <c r="A107" s="53"/>
      <c r="B107"/>
      <c r="C107" s="2"/>
      <c r="D107"/>
      <c r="E107"/>
      <c r="F107" s="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5"/>
    </row>
    <row r="108" spans="1:22" s="1" customFormat="1" ht="12.75">
      <c r="A108" s="53"/>
      <c r="B108"/>
      <c r="C108" s="2"/>
      <c r="D108"/>
      <c r="E108"/>
      <c r="F108" s="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5"/>
    </row>
    <row r="109" spans="1:22" s="1" customFormat="1" ht="12.75">
      <c r="A109" s="53"/>
      <c r="B109"/>
      <c r="C109" s="2"/>
      <c r="D109"/>
      <c r="E109"/>
      <c r="F109" s="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5"/>
    </row>
    <row r="110" spans="1:22" s="1" customFormat="1" ht="12.75">
      <c r="A110" s="53"/>
      <c r="B110"/>
      <c r="C110" s="2"/>
      <c r="D110"/>
      <c r="E110"/>
      <c r="F110" s="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5"/>
    </row>
    <row r="111" spans="1:22" s="1" customFormat="1" ht="12.75">
      <c r="A111" s="53"/>
      <c r="B111"/>
      <c r="C111" s="2"/>
      <c r="D111"/>
      <c r="E111"/>
      <c r="F111" s="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5"/>
    </row>
    <row r="112" spans="1:22" s="1" customFormat="1" ht="12.75">
      <c r="A112" s="53"/>
      <c r="B112"/>
      <c r="C112" s="2"/>
      <c r="D112"/>
      <c r="E112"/>
      <c r="F112" s="3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5"/>
    </row>
    <row r="113" spans="1:22" s="1" customFormat="1" ht="12.75">
      <c r="A113" s="53"/>
      <c r="B113"/>
      <c r="C113" s="2"/>
      <c r="D113"/>
      <c r="E113"/>
      <c r="F113" s="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5"/>
    </row>
    <row r="114" spans="1:22" s="1" customFormat="1" ht="12.75">
      <c r="A114" s="53"/>
      <c r="B114"/>
      <c r="C114" s="2"/>
      <c r="D114"/>
      <c r="E114"/>
      <c r="F114" s="3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5"/>
    </row>
    <row r="115" spans="1:22" s="1" customFormat="1" ht="12.75">
      <c r="A115" s="53"/>
      <c r="B115"/>
      <c r="C115" s="2"/>
      <c r="D115"/>
      <c r="E115"/>
      <c r="F115" s="3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5"/>
    </row>
    <row r="116" spans="1:22" s="1" customFormat="1" ht="12.75">
      <c r="A116" s="53"/>
      <c r="B116"/>
      <c r="C116" s="2"/>
      <c r="D116"/>
      <c r="E116"/>
      <c r="F116" s="3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5"/>
    </row>
    <row r="117" spans="1:22" s="1" customFormat="1" ht="12.75">
      <c r="A117" s="53"/>
      <c r="B117"/>
      <c r="C117" s="2"/>
      <c r="D117"/>
      <c r="E117"/>
      <c r="F117" s="3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5"/>
    </row>
    <row r="118" spans="1:22" s="1" customFormat="1" ht="12.75">
      <c r="A118" s="53"/>
      <c r="B118"/>
      <c r="C118" s="2"/>
      <c r="D118"/>
      <c r="E118"/>
      <c r="F118" s="3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5"/>
    </row>
    <row r="119" spans="1:22" s="1" customFormat="1" ht="12.75">
      <c r="A119" s="53"/>
      <c r="B119"/>
      <c r="C119" s="2"/>
      <c r="D119"/>
      <c r="E119"/>
      <c r="F119" s="3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5"/>
    </row>
    <row r="120" spans="1:22" s="1" customFormat="1" ht="12.75">
      <c r="A120" s="53"/>
      <c r="B120"/>
      <c r="C120" s="2"/>
      <c r="D120"/>
      <c r="E120"/>
      <c r="F120" s="3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5"/>
    </row>
    <row r="121" spans="1:22" s="1" customFormat="1" ht="12.75">
      <c r="A121" s="53"/>
      <c r="B121"/>
      <c r="C121" s="2"/>
      <c r="D121"/>
      <c r="E121"/>
      <c r="F121" s="3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5"/>
    </row>
    <row r="122" spans="1:22" s="1" customFormat="1" ht="12.75">
      <c r="A122" s="53"/>
      <c r="B122"/>
      <c r="C122" s="2"/>
      <c r="D122"/>
      <c r="E122"/>
      <c r="F122" s="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5"/>
    </row>
    <row r="123" spans="1:22" s="1" customFormat="1" ht="12.75">
      <c r="A123" s="53"/>
      <c r="B123"/>
      <c r="C123" s="2"/>
      <c r="D123"/>
      <c r="E123"/>
      <c r="F123" s="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5"/>
    </row>
    <row r="124" spans="1:22" s="1" customFormat="1" ht="12.75">
      <c r="A124" s="53"/>
      <c r="B124"/>
      <c r="C124" s="2"/>
      <c r="D124"/>
      <c r="E124"/>
      <c r="F124" s="3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5"/>
    </row>
    <row r="125" spans="1:22" s="1" customFormat="1" ht="12.75">
      <c r="A125" s="53"/>
      <c r="B125"/>
      <c r="C125" s="2"/>
      <c r="D125"/>
      <c r="E125"/>
      <c r="F125" s="3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5"/>
    </row>
    <row r="126" spans="1:22" s="1" customFormat="1" ht="12.75">
      <c r="A126" s="53"/>
      <c r="B126"/>
      <c r="C126" s="2"/>
      <c r="D126"/>
      <c r="E126"/>
      <c r="F126" s="3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5"/>
    </row>
    <row r="127" spans="1:22" s="1" customFormat="1" ht="12.75">
      <c r="A127" s="53"/>
      <c r="B127"/>
      <c r="C127" s="2"/>
      <c r="D127"/>
      <c r="E127"/>
      <c r="F127" s="3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5"/>
    </row>
    <row r="128" spans="1:22" s="1" customFormat="1" ht="12.75">
      <c r="A128" s="53"/>
      <c r="B128"/>
      <c r="C128" s="2"/>
      <c r="D128"/>
      <c r="E128"/>
      <c r="F128" s="3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5"/>
    </row>
    <row r="129" spans="1:22" s="1" customFormat="1" ht="12.75">
      <c r="A129" s="53"/>
      <c r="B129"/>
      <c r="C129" s="2"/>
      <c r="D129"/>
      <c r="E129"/>
      <c r="F129" s="3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5"/>
    </row>
    <row r="130" spans="1:22" s="1" customFormat="1" ht="12.75">
      <c r="A130" s="53"/>
      <c r="B130"/>
      <c r="C130" s="2"/>
      <c r="D130"/>
      <c r="E130"/>
      <c r="F130" s="3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5"/>
    </row>
    <row r="131" spans="1:22" s="1" customFormat="1" ht="12.75">
      <c r="A131" s="53"/>
      <c r="B131"/>
      <c r="C131" s="2"/>
      <c r="D131"/>
      <c r="E131"/>
      <c r="F131" s="3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5"/>
    </row>
    <row r="132" spans="1:22" s="1" customFormat="1" ht="12.75">
      <c r="A132" s="53"/>
      <c r="B132"/>
      <c r="C132" s="2"/>
      <c r="D132"/>
      <c r="E132"/>
      <c r="F132" s="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5"/>
    </row>
    <row r="133" spans="1:22" s="1" customFormat="1" ht="12.75">
      <c r="A133" s="53"/>
      <c r="B133"/>
      <c r="C133" s="2"/>
      <c r="D133"/>
      <c r="E133"/>
      <c r="F133" s="3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5"/>
    </row>
    <row r="134" spans="1:22" s="1" customFormat="1" ht="12.75">
      <c r="A134" s="53"/>
      <c r="B134"/>
      <c r="C134" s="2"/>
      <c r="D134"/>
      <c r="E134"/>
      <c r="F134" s="3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5"/>
    </row>
    <row r="135" spans="1:22" s="1" customFormat="1" ht="12.75">
      <c r="A135" s="53"/>
      <c r="B135"/>
      <c r="C135" s="2"/>
      <c r="D135"/>
      <c r="E135"/>
      <c r="F135" s="3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5"/>
    </row>
    <row r="136" spans="1:22" s="1" customFormat="1" ht="12.75">
      <c r="A136" s="53"/>
      <c r="B136"/>
      <c r="C136" s="2"/>
      <c r="D136"/>
      <c r="E136"/>
      <c r="F136" s="3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5"/>
    </row>
    <row r="137" spans="1:22" s="1" customFormat="1" ht="12.75">
      <c r="A137" s="53"/>
      <c r="B137"/>
      <c r="C137" s="2"/>
      <c r="D137"/>
      <c r="E137"/>
      <c r="F137" s="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5"/>
    </row>
    <row r="138" spans="1:22" s="1" customFormat="1" ht="12.75">
      <c r="A138" s="53"/>
      <c r="B138"/>
      <c r="C138" s="2"/>
      <c r="D138"/>
      <c r="E138"/>
      <c r="F138" s="3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5"/>
    </row>
    <row r="139" spans="1:22" s="1" customFormat="1" ht="12.75">
      <c r="A139" s="53"/>
      <c r="B139"/>
      <c r="C139" s="2"/>
      <c r="D139"/>
      <c r="E139"/>
      <c r="F139" s="3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5"/>
    </row>
    <row r="140" spans="1:22" s="1" customFormat="1" ht="12.75">
      <c r="A140" s="53"/>
      <c r="B140"/>
      <c r="C140" s="2"/>
      <c r="D140"/>
      <c r="E140"/>
      <c r="F140" s="3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5"/>
    </row>
    <row r="141" spans="1:22" s="1" customFormat="1" ht="12.75">
      <c r="A141" s="53"/>
      <c r="B141"/>
      <c r="C141" s="2"/>
      <c r="D141"/>
      <c r="E141"/>
      <c r="F141" s="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5"/>
    </row>
    <row r="142" spans="1:22" s="1" customFormat="1" ht="12.75">
      <c r="A142" s="53"/>
      <c r="B142"/>
      <c r="C142" s="2"/>
      <c r="D142"/>
      <c r="E142"/>
      <c r="F142" s="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5"/>
    </row>
    <row r="143" spans="1:22" s="1" customFormat="1" ht="12.75">
      <c r="A143" s="53"/>
      <c r="B143"/>
      <c r="C143" s="2"/>
      <c r="D143"/>
      <c r="E143"/>
      <c r="F143" s="3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5"/>
    </row>
    <row r="144" spans="1:22" s="1" customFormat="1" ht="12.75">
      <c r="A144" s="53"/>
      <c r="B144"/>
      <c r="C144" s="2"/>
      <c r="D144"/>
      <c r="E144"/>
      <c r="F144" s="3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5"/>
    </row>
    <row r="145" spans="1:22" s="1" customFormat="1" ht="12.75">
      <c r="A145" s="53"/>
      <c r="B145"/>
      <c r="C145" s="2"/>
      <c r="D145"/>
      <c r="E145"/>
      <c r="F145" s="3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5"/>
    </row>
    <row r="146" spans="1:22" s="1" customFormat="1" ht="12.75">
      <c r="A146" s="53"/>
      <c r="B146"/>
      <c r="C146" s="2"/>
      <c r="D146"/>
      <c r="E146"/>
      <c r="F146" s="3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5"/>
    </row>
    <row r="147" spans="1:22" s="1" customFormat="1" ht="12.75">
      <c r="A147" s="53"/>
      <c r="B147"/>
      <c r="C147" s="2"/>
      <c r="D147"/>
      <c r="E147"/>
      <c r="F147" s="3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5"/>
    </row>
    <row r="148" spans="1:22" s="1" customFormat="1" ht="12.75">
      <c r="A148" s="53"/>
      <c r="B148"/>
      <c r="C148" s="2"/>
      <c r="D148"/>
      <c r="E148"/>
      <c r="F148" s="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5"/>
    </row>
    <row r="149" spans="1:22" s="1" customFormat="1" ht="12.75">
      <c r="A149" s="53"/>
      <c r="B149"/>
      <c r="C149" s="2"/>
      <c r="D149"/>
      <c r="E149"/>
      <c r="F149" s="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5"/>
    </row>
    <row r="150" spans="1:22" s="1" customFormat="1" ht="12.75">
      <c r="A150" s="53"/>
      <c r="B150"/>
      <c r="C150" s="2"/>
      <c r="D150"/>
      <c r="E150"/>
      <c r="F150" s="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5"/>
    </row>
    <row r="151" spans="1:22" s="1" customFormat="1" ht="12.75">
      <c r="A151" s="53"/>
      <c r="B151"/>
      <c r="C151" s="2"/>
      <c r="D151"/>
      <c r="E151"/>
      <c r="F151" s="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5"/>
    </row>
    <row r="152" spans="1:22" s="1" customFormat="1" ht="12.75">
      <c r="A152" s="53"/>
      <c r="B152"/>
      <c r="C152" s="2"/>
      <c r="D152"/>
      <c r="E152"/>
      <c r="F152" s="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5"/>
    </row>
    <row r="153" spans="1:22" s="1" customFormat="1" ht="12.75">
      <c r="A153" s="53"/>
      <c r="B153"/>
      <c r="C153" s="2"/>
      <c r="D153"/>
      <c r="E153"/>
      <c r="F153" s="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5"/>
    </row>
    <row r="154" spans="1:22" s="1" customFormat="1" ht="12.75">
      <c r="A154" s="53"/>
      <c r="B154"/>
      <c r="C154" s="2"/>
      <c r="D154"/>
      <c r="E154"/>
      <c r="F154" s="3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5"/>
    </row>
    <row r="155" spans="1:22" s="1" customFormat="1" ht="12.75">
      <c r="A155" s="53"/>
      <c r="B155"/>
      <c r="C155" s="2"/>
      <c r="D155"/>
      <c r="E155"/>
      <c r="F155" s="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5"/>
    </row>
    <row r="156" spans="1:22" s="1" customFormat="1" ht="12.75">
      <c r="A156" s="53"/>
      <c r="B156"/>
      <c r="C156" s="2"/>
      <c r="D156"/>
      <c r="E156"/>
      <c r="F156" s="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5"/>
    </row>
    <row r="157" spans="1:22" s="1" customFormat="1" ht="12.75">
      <c r="A157" s="53"/>
      <c r="B157"/>
      <c r="C157" s="2"/>
      <c r="D157"/>
      <c r="E157"/>
      <c r="F157" s="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5"/>
    </row>
    <row r="158" spans="1:22" s="1" customFormat="1" ht="12.75">
      <c r="A158" s="53"/>
      <c r="B158"/>
      <c r="C158" s="2"/>
      <c r="D158"/>
      <c r="E158"/>
      <c r="F158" s="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5"/>
    </row>
    <row r="159" spans="1:22" s="1" customFormat="1" ht="12.75">
      <c r="A159" s="53"/>
      <c r="B159"/>
      <c r="C159" s="2"/>
      <c r="D159"/>
      <c r="E159"/>
      <c r="F159" s="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5"/>
    </row>
    <row r="160" spans="1:22" s="1" customFormat="1" ht="12.75">
      <c r="A160" s="53"/>
      <c r="B160"/>
      <c r="C160" s="2"/>
      <c r="D160"/>
      <c r="E160"/>
      <c r="F160" s="3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5"/>
    </row>
    <row r="161" spans="1:22" s="1" customFormat="1" ht="12.75">
      <c r="A161" s="53"/>
      <c r="B161"/>
      <c r="C161" s="2"/>
      <c r="D161"/>
      <c r="E161"/>
      <c r="F161" s="3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5"/>
    </row>
    <row r="162" spans="1:22" s="1" customFormat="1" ht="12.75">
      <c r="A162" s="53"/>
      <c r="B162"/>
      <c r="C162" s="2"/>
      <c r="D162"/>
      <c r="E162"/>
      <c r="F162" s="3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5"/>
    </row>
    <row r="163" spans="1:22" s="1" customFormat="1" ht="12.75">
      <c r="A163" s="53"/>
      <c r="B163"/>
      <c r="C163" s="2"/>
      <c r="D163"/>
      <c r="E163"/>
      <c r="F163" s="3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5"/>
    </row>
    <row r="164" spans="1:22" s="1" customFormat="1" ht="12.75">
      <c r="A164" s="53"/>
      <c r="B164"/>
      <c r="C164" s="2"/>
      <c r="D164"/>
      <c r="E164"/>
      <c r="F164" s="3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5"/>
    </row>
    <row r="165" spans="1:22" s="1" customFormat="1" ht="12.75">
      <c r="A165" s="53"/>
      <c r="B165"/>
      <c r="C165" s="2"/>
      <c r="D165"/>
      <c r="E165"/>
      <c r="F165" s="3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5"/>
    </row>
    <row r="166" spans="1:22" s="1" customFormat="1" ht="12.75">
      <c r="A166" s="53"/>
      <c r="B166"/>
      <c r="C166" s="2"/>
      <c r="D166"/>
      <c r="E166"/>
      <c r="F166" s="3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5"/>
    </row>
    <row r="167" spans="1:22" s="1" customFormat="1" ht="12.75">
      <c r="A167" s="53"/>
      <c r="B167"/>
      <c r="C167" s="2"/>
      <c r="D167"/>
      <c r="E167"/>
      <c r="F167" s="3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5"/>
    </row>
    <row r="168" spans="1:22" s="1" customFormat="1" ht="12.75">
      <c r="A168" s="53"/>
      <c r="B168"/>
      <c r="C168" s="2"/>
      <c r="D168"/>
      <c r="E168"/>
      <c r="F168" s="3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5"/>
    </row>
    <row r="169" spans="1:22" s="1" customFormat="1" ht="12.75">
      <c r="A169" s="53"/>
      <c r="B169"/>
      <c r="C169" s="2"/>
      <c r="D169"/>
      <c r="E169"/>
      <c r="F169" s="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5"/>
    </row>
    <row r="170" spans="1:22" s="1" customFormat="1" ht="12.75">
      <c r="A170" s="53"/>
      <c r="B170"/>
      <c r="C170" s="2"/>
      <c r="D170"/>
      <c r="E170"/>
      <c r="F170" s="3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5"/>
    </row>
    <row r="171" spans="1:22" s="1" customFormat="1" ht="12.75">
      <c r="A171" s="53"/>
      <c r="B171"/>
      <c r="C171" s="2"/>
      <c r="D171"/>
      <c r="E171"/>
      <c r="F171" s="3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5"/>
    </row>
    <row r="172" spans="1:22" s="1" customFormat="1" ht="12.75">
      <c r="A172" s="53"/>
      <c r="B172"/>
      <c r="C172" s="2"/>
      <c r="D172"/>
      <c r="E172"/>
      <c r="F172" s="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5"/>
    </row>
    <row r="173" spans="1:22" s="1" customFormat="1" ht="12.75">
      <c r="A173" s="53"/>
      <c r="B173"/>
      <c r="C173" s="2"/>
      <c r="D173"/>
      <c r="E173"/>
      <c r="F173" s="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5"/>
    </row>
    <row r="174" spans="1:22" s="1" customFormat="1" ht="12.75">
      <c r="A174" s="53"/>
      <c r="B174"/>
      <c r="C174" s="2"/>
      <c r="D174"/>
      <c r="E174"/>
      <c r="F174" s="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5"/>
    </row>
    <row r="175" spans="1:22" s="1" customFormat="1" ht="12.75">
      <c r="A175" s="53"/>
      <c r="B175"/>
      <c r="C175" s="2"/>
      <c r="D175"/>
      <c r="E175"/>
      <c r="F175" s="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5"/>
    </row>
    <row r="176" spans="1:22" s="1" customFormat="1" ht="12.75">
      <c r="A176" s="53"/>
      <c r="B176"/>
      <c r="C176" s="2"/>
      <c r="D176"/>
      <c r="E176"/>
      <c r="F176" s="3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5"/>
    </row>
    <row r="177" spans="1:22" s="1" customFormat="1" ht="12.75">
      <c r="A177" s="53"/>
      <c r="B177"/>
      <c r="C177" s="2"/>
      <c r="D177"/>
      <c r="E177"/>
      <c r="F177" s="3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5"/>
    </row>
    <row r="178" spans="1:22" s="1" customFormat="1" ht="12.75">
      <c r="A178" s="53"/>
      <c r="B178"/>
      <c r="C178" s="2"/>
      <c r="D178"/>
      <c r="E178"/>
      <c r="F178" s="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5"/>
    </row>
    <row r="179" spans="1:22" s="1" customFormat="1" ht="12.75">
      <c r="A179" s="53"/>
      <c r="B179"/>
      <c r="C179" s="2"/>
      <c r="D179"/>
      <c r="E179"/>
      <c r="F179" s="3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5"/>
    </row>
    <row r="180" spans="1:22" s="1" customFormat="1" ht="12.75">
      <c r="A180" s="53"/>
      <c r="B180"/>
      <c r="C180" s="2"/>
      <c r="D180"/>
      <c r="E180"/>
      <c r="F180" s="3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5"/>
    </row>
    <row r="181" spans="1:22" s="1" customFormat="1" ht="12.75">
      <c r="A181" s="53"/>
      <c r="B181"/>
      <c r="C181" s="2"/>
      <c r="D181"/>
      <c r="E181"/>
      <c r="F181" s="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5"/>
    </row>
    <row r="182" spans="1:22" s="1" customFormat="1" ht="12.75">
      <c r="A182" s="53"/>
      <c r="B182"/>
      <c r="C182" s="2"/>
      <c r="D182"/>
      <c r="E182"/>
      <c r="F182" s="3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5"/>
    </row>
    <row r="183" spans="1:22" s="1" customFormat="1" ht="12.75">
      <c r="A183" s="53"/>
      <c r="B183"/>
      <c r="C183" s="2"/>
      <c r="D183"/>
      <c r="E183"/>
      <c r="F183" s="3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5"/>
    </row>
    <row r="184" spans="1:22" s="1" customFormat="1" ht="12.75">
      <c r="A184" s="53"/>
      <c r="B184"/>
      <c r="C184" s="2"/>
      <c r="D184"/>
      <c r="E184"/>
      <c r="F184" s="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5"/>
    </row>
    <row r="185" spans="1:22" s="1" customFormat="1" ht="12.75">
      <c r="A185" s="53"/>
      <c r="B185"/>
      <c r="C185" s="2"/>
      <c r="D185"/>
      <c r="E185"/>
      <c r="F185" s="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5"/>
    </row>
    <row r="186" spans="1:22" s="1" customFormat="1" ht="12.75">
      <c r="A186" s="53"/>
      <c r="B186"/>
      <c r="C186" s="2"/>
      <c r="D186"/>
      <c r="E186"/>
      <c r="F186" s="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5"/>
    </row>
    <row r="187" spans="1:22" s="1" customFormat="1" ht="12.75">
      <c r="A187" s="53"/>
      <c r="B187"/>
      <c r="C187" s="2"/>
      <c r="D187"/>
      <c r="E187"/>
      <c r="F187" s="3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5"/>
    </row>
    <row r="188" spans="1:22" s="1" customFormat="1" ht="12.75">
      <c r="A188" s="53"/>
      <c r="B188"/>
      <c r="C188" s="2"/>
      <c r="D188"/>
      <c r="E188"/>
      <c r="F188" s="3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5"/>
    </row>
    <row r="189" spans="1:22" s="1" customFormat="1" ht="12.75">
      <c r="A189" s="53"/>
      <c r="B189"/>
      <c r="C189" s="2"/>
      <c r="D189"/>
      <c r="E189"/>
      <c r="F189" s="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5"/>
    </row>
    <row r="190" spans="1:22" s="1" customFormat="1" ht="12.75">
      <c r="A190" s="53"/>
      <c r="B190"/>
      <c r="C190" s="2"/>
      <c r="D190"/>
      <c r="E190"/>
      <c r="F190" s="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5"/>
    </row>
    <row r="191" spans="1:22" s="1" customFormat="1" ht="12.75">
      <c r="A191" s="53"/>
      <c r="B191"/>
      <c r="C191" s="2"/>
      <c r="D191"/>
      <c r="E191"/>
      <c r="F191" s="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5"/>
    </row>
    <row r="192" spans="1:22" s="1" customFormat="1" ht="12.75">
      <c r="A192" s="53"/>
      <c r="B192"/>
      <c r="C192" s="2"/>
      <c r="D192"/>
      <c r="E192"/>
      <c r="F192" s="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5"/>
    </row>
    <row r="193" spans="1:22" s="1" customFormat="1" ht="12.75">
      <c r="A193" s="53"/>
      <c r="B193"/>
      <c r="C193" s="2"/>
      <c r="D193"/>
      <c r="E193"/>
      <c r="F193" s="3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5"/>
    </row>
    <row r="194" spans="1:22" s="1" customFormat="1" ht="12.75">
      <c r="A194" s="53"/>
      <c r="B194"/>
      <c r="C194" s="2"/>
      <c r="D194"/>
      <c r="E194"/>
      <c r="F194" s="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5"/>
    </row>
    <row r="195" spans="1:22" s="1" customFormat="1" ht="12.75">
      <c r="A195" s="53"/>
      <c r="B195"/>
      <c r="C195" s="2"/>
      <c r="D195"/>
      <c r="E195"/>
      <c r="F195" s="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5"/>
    </row>
    <row r="196" spans="1:22" s="1" customFormat="1" ht="12.75">
      <c r="A196" s="53"/>
      <c r="B196"/>
      <c r="C196" s="2"/>
      <c r="D196"/>
      <c r="E196"/>
      <c r="F196" s="3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5"/>
    </row>
    <row r="197" spans="1:22" s="1" customFormat="1" ht="12.75">
      <c r="A197" s="53"/>
      <c r="B197"/>
      <c r="C197" s="2"/>
      <c r="D197"/>
      <c r="E197"/>
      <c r="F197" s="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5"/>
    </row>
    <row r="198" spans="1:22" s="1" customFormat="1" ht="12.75">
      <c r="A198" s="53"/>
      <c r="B198"/>
      <c r="C198" s="2"/>
      <c r="D198"/>
      <c r="E198"/>
      <c r="F198" s="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5"/>
    </row>
    <row r="199" spans="1:22" s="1" customFormat="1" ht="12.75">
      <c r="A199" s="53"/>
      <c r="B199"/>
      <c r="C199" s="2"/>
      <c r="D199"/>
      <c r="E199"/>
      <c r="F199" s="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5"/>
    </row>
    <row r="200" spans="1:22" s="1" customFormat="1" ht="12.75">
      <c r="A200" s="53"/>
      <c r="B200"/>
      <c r="C200" s="2"/>
      <c r="D200"/>
      <c r="E200"/>
      <c r="F200" s="3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5"/>
    </row>
    <row r="201" spans="1:22" s="1" customFormat="1" ht="12.75">
      <c r="A201" s="53"/>
      <c r="B201"/>
      <c r="C201" s="2"/>
      <c r="D201"/>
      <c r="E201"/>
      <c r="F201" s="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5"/>
    </row>
    <row r="202" spans="1:22" s="1" customFormat="1" ht="12.75">
      <c r="A202" s="53"/>
      <c r="B202"/>
      <c r="C202" s="2"/>
      <c r="D202"/>
      <c r="E202"/>
      <c r="F202" s="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5"/>
    </row>
    <row r="203" spans="1:22" s="1" customFormat="1" ht="12.75">
      <c r="A203" s="53"/>
      <c r="B203"/>
      <c r="C203" s="2"/>
      <c r="D203"/>
      <c r="E203"/>
      <c r="F203" s="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5"/>
    </row>
    <row r="204" spans="1:22" s="1" customFormat="1" ht="12.75">
      <c r="A204" s="53"/>
      <c r="B204"/>
      <c r="C204" s="2"/>
      <c r="D204"/>
      <c r="E204"/>
      <c r="F204" s="3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5"/>
    </row>
    <row r="205" spans="1:22" s="1" customFormat="1" ht="12.75">
      <c r="A205" s="53"/>
      <c r="B205"/>
      <c r="C205" s="2"/>
      <c r="D205"/>
      <c r="E205"/>
      <c r="F205" s="3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5"/>
    </row>
    <row r="206" spans="1:22" s="1" customFormat="1" ht="12.75">
      <c r="A206" s="53"/>
      <c r="B206"/>
      <c r="C206" s="2"/>
      <c r="D206"/>
      <c r="E206"/>
      <c r="F206" s="3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5"/>
    </row>
    <row r="207" spans="1:22" s="1" customFormat="1" ht="12.75">
      <c r="A207" s="53"/>
      <c r="B207"/>
      <c r="C207" s="2"/>
      <c r="D207"/>
      <c r="E207"/>
      <c r="F207" s="3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5"/>
    </row>
    <row r="208" spans="1:22" s="1" customFormat="1" ht="12.75">
      <c r="A208" s="53"/>
      <c r="B208"/>
      <c r="C208" s="2"/>
      <c r="D208"/>
      <c r="E208"/>
      <c r="F208" s="3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5"/>
    </row>
    <row r="209" spans="1:22" s="1" customFormat="1" ht="12.75">
      <c r="A209" s="53"/>
      <c r="B209"/>
      <c r="C209" s="2"/>
      <c r="D209"/>
      <c r="E209"/>
      <c r="F209" s="3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5"/>
    </row>
    <row r="210" spans="1:22" s="1" customFormat="1" ht="12.75">
      <c r="A210" s="53"/>
      <c r="B210"/>
      <c r="C210" s="2"/>
      <c r="D210"/>
      <c r="E210"/>
      <c r="F210" s="3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5"/>
    </row>
    <row r="211" spans="1:22" s="1" customFormat="1" ht="12.75">
      <c r="A211" s="53"/>
      <c r="B211"/>
      <c r="C211" s="2"/>
      <c r="D211"/>
      <c r="E211"/>
      <c r="F211" s="3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5"/>
    </row>
    <row r="212" spans="1:22" s="1" customFormat="1" ht="12.75">
      <c r="A212" s="53"/>
      <c r="B212"/>
      <c r="C212" s="2"/>
      <c r="D212"/>
      <c r="E212"/>
      <c r="F212" s="3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5"/>
    </row>
    <row r="213" spans="1:22" s="1" customFormat="1" ht="12.75">
      <c r="A213" s="53"/>
      <c r="B213"/>
      <c r="C213" s="2"/>
      <c r="D213"/>
      <c r="E213"/>
      <c r="F213" s="3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5"/>
    </row>
    <row r="214" spans="1:22" s="1" customFormat="1" ht="12.75">
      <c r="A214" s="53"/>
      <c r="B214"/>
      <c r="C214" s="2"/>
      <c r="D214"/>
      <c r="E214"/>
      <c r="F214" s="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5"/>
    </row>
    <row r="215" spans="1:22" s="1" customFormat="1" ht="12.75">
      <c r="A215" s="53"/>
      <c r="B215"/>
      <c r="C215" s="2"/>
      <c r="D215"/>
      <c r="E215"/>
      <c r="F215" s="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5"/>
    </row>
    <row r="216" spans="1:22" s="1" customFormat="1" ht="12.75">
      <c r="A216" s="53"/>
      <c r="B216"/>
      <c r="C216" s="2"/>
      <c r="D216"/>
      <c r="E216"/>
      <c r="F216" s="3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5"/>
    </row>
    <row r="217" spans="1:22" s="1" customFormat="1" ht="12.75">
      <c r="A217" s="53"/>
      <c r="B217"/>
      <c r="C217" s="2"/>
      <c r="D217"/>
      <c r="E217"/>
      <c r="F217" s="3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5"/>
    </row>
    <row r="218" spans="1:22" s="1" customFormat="1" ht="12.75">
      <c r="A218" s="53"/>
      <c r="B218"/>
      <c r="C218" s="2"/>
      <c r="D218"/>
      <c r="E218"/>
      <c r="F218" s="3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5"/>
    </row>
    <row r="219" spans="1:22" s="1" customFormat="1" ht="12.75">
      <c r="A219" s="53"/>
      <c r="B219"/>
      <c r="C219" s="2"/>
      <c r="D219"/>
      <c r="E219"/>
      <c r="F219" s="3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5"/>
    </row>
    <row r="220" spans="1:22" s="1" customFormat="1" ht="12.75">
      <c r="A220" s="53"/>
      <c r="B220"/>
      <c r="C220" s="2"/>
      <c r="D220"/>
      <c r="E220"/>
      <c r="F220" s="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5"/>
    </row>
    <row r="221" spans="1:22" s="1" customFormat="1" ht="12.75">
      <c r="A221" s="53"/>
      <c r="B221"/>
      <c r="C221" s="2"/>
      <c r="D221"/>
      <c r="E221"/>
      <c r="F221" s="3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5"/>
    </row>
    <row r="222" spans="1:22" s="1" customFormat="1" ht="12.75">
      <c r="A222" s="53"/>
      <c r="B222"/>
      <c r="C222" s="2"/>
      <c r="D222"/>
      <c r="E222"/>
      <c r="F222" s="3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5"/>
    </row>
    <row r="223" spans="1:22" s="1" customFormat="1" ht="12.75">
      <c r="A223" s="53"/>
      <c r="B223"/>
      <c r="C223" s="2"/>
      <c r="D223"/>
      <c r="E223"/>
      <c r="F223" s="3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5"/>
    </row>
    <row r="224" spans="1:22" s="1" customFormat="1" ht="12.75">
      <c r="A224" s="53"/>
      <c r="B224"/>
      <c r="C224" s="2"/>
      <c r="D224"/>
      <c r="E224"/>
      <c r="F224" s="3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5"/>
    </row>
    <row r="225" spans="1:22" s="1" customFormat="1" ht="12.75">
      <c r="A225" s="53"/>
      <c r="B225"/>
      <c r="C225" s="2"/>
      <c r="D225"/>
      <c r="E225"/>
      <c r="F225" s="3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5"/>
    </row>
    <row r="226" spans="1:22" s="1" customFormat="1" ht="12.75">
      <c r="A226" s="53"/>
      <c r="B226"/>
      <c r="C226" s="2"/>
      <c r="D226"/>
      <c r="E226"/>
      <c r="F226" s="3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5"/>
    </row>
    <row r="227" spans="1:22" s="1" customFormat="1" ht="12.75">
      <c r="A227" s="53"/>
      <c r="B227"/>
      <c r="C227" s="2"/>
      <c r="D227"/>
      <c r="E227"/>
      <c r="F227" s="3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5"/>
    </row>
    <row r="228" spans="1:22" s="1" customFormat="1" ht="12.75">
      <c r="A228" s="53"/>
      <c r="B228"/>
      <c r="C228" s="2"/>
      <c r="D228"/>
      <c r="E228"/>
      <c r="F228" s="3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5"/>
    </row>
    <row r="229" spans="1:22" s="1" customFormat="1" ht="12.75">
      <c r="A229" s="53"/>
      <c r="B229"/>
      <c r="C229" s="2"/>
      <c r="D229"/>
      <c r="E229"/>
      <c r="F229" s="3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5"/>
    </row>
    <row r="230" spans="1:22" s="1" customFormat="1" ht="12.75">
      <c r="A230" s="53"/>
      <c r="B230"/>
      <c r="C230" s="2"/>
      <c r="D230"/>
      <c r="E230"/>
      <c r="F230" s="3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5"/>
    </row>
    <row r="231" spans="1:22" s="1" customFormat="1" ht="12.75">
      <c r="A231" s="53"/>
      <c r="B231"/>
      <c r="C231" s="2"/>
      <c r="D231"/>
      <c r="E231"/>
      <c r="F231" s="3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5"/>
    </row>
    <row r="232" spans="1:22" s="1" customFormat="1" ht="12.75">
      <c r="A232" s="53"/>
      <c r="B232"/>
      <c r="C232" s="2"/>
      <c r="D232"/>
      <c r="E232"/>
      <c r="F232" s="3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5"/>
    </row>
    <row r="233" spans="1:22" s="1" customFormat="1" ht="12.75">
      <c r="A233" s="53"/>
      <c r="B233"/>
      <c r="C233" s="2"/>
      <c r="D233"/>
      <c r="E233"/>
      <c r="F233" s="3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5"/>
    </row>
    <row r="234" spans="1:22" s="1" customFormat="1" ht="12.75">
      <c r="A234" s="53"/>
      <c r="B234"/>
      <c r="C234" s="2"/>
      <c r="D234"/>
      <c r="E234"/>
      <c r="F234" s="3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5"/>
    </row>
    <row r="235" spans="1:22" s="1" customFormat="1" ht="12.75">
      <c r="A235" s="53"/>
      <c r="B235"/>
      <c r="C235" s="2"/>
      <c r="D235"/>
      <c r="E235"/>
      <c r="F235" s="3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5"/>
    </row>
    <row r="236" spans="1:22" s="1" customFormat="1" ht="12.75">
      <c r="A236" s="53"/>
      <c r="B236"/>
      <c r="C236" s="2"/>
      <c r="D236"/>
      <c r="E236"/>
      <c r="F236" s="3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5"/>
    </row>
    <row r="237" spans="1:22" s="1" customFormat="1" ht="12.75">
      <c r="A237" s="53"/>
      <c r="B237"/>
      <c r="C237" s="2"/>
      <c r="D237"/>
      <c r="E237"/>
      <c r="F237" s="3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5"/>
    </row>
    <row r="238" spans="1:22" s="1" customFormat="1" ht="12.75">
      <c r="A238" s="53"/>
      <c r="B238"/>
      <c r="C238" s="2"/>
      <c r="D238"/>
      <c r="E238"/>
      <c r="F238" s="3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5"/>
    </row>
    <row r="239" spans="1:22" s="1" customFormat="1" ht="12.75">
      <c r="A239" s="53"/>
      <c r="B239"/>
      <c r="C239" s="2"/>
      <c r="D239"/>
      <c r="E239"/>
      <c r="F239" s="3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5"/>
    </row>
    <row r="240" spans="1:22" s="1" customFormat="1" ht="12.75">
      <c r="A240" s="53"/>
      <c r="B240"/>
      <c r="C240" s="2"/>
      <c r="D240"/>
      <c r="E240"/>
      <c r="F240" s="3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5"/>
    </row>
    <row r="241" spans="1:22" s="1" customFormat="1" ht="12.75">
      <c r="A241" s="53"/>
      <c r="B241"/>
      <c r="C241" s="2"/>
      <c r="D241"/>
      <c r="E241"/>
      <c r="F241" s="3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5"/>
    </row>
    <row r="242" spans="1:22" s="1" customFormat="1" ht="12.75">
      <c r="A242" s="53"/>
      <c r="B242"/>
      <c r="C242" s="2"/>
      <c r="D242"/>
      <c r="E242"/>
      <c r="F242" s="3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5"/>
    </row>
    <row r="243" spans="1:22" s="1" customFormat="1" ht="12.75">
      <c r="A243" s="53"/>
      <c r="B243"/>
      <c r="C243" s="2"/>
      <c r="D243"/>
      <c r="E243"/>
      <c r="F243" s="3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5"/>
    </row>
    <row r="244" spans="1:22" s="1" customFormat="1" ht="12.75">
      <c r="A244" s="53"/>
      <c r="B244"/>
      <c r="C244" s="2"/>
      <c r="D244"/>
      <c r="E244"/>
      <c r="F244" s="3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5"/>
    </row>
    <row r="245" spans="1:22" s="1" customFormat="1" ht="12.75">
      <c r="A245" s="53"/>
      <c r="B245"/>
      <c r="C245" s="2"/>
      <c r="D245"/>
      <c r="E245"/>
      <c r="F245" s="3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5"/>
    </row>
    <row r="246" spans="1:22" s="1" customFormat="1" ht="12.75">
      <c r="A246" s="53"/>
      <c r="B246"/>
      <c r="C246" s="2"/>
      <c r="D246"/>
      <c r="E246"/>
      <c r="F246" s="3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5"/>
    </row>
    <row r="247" spans="1:22" s="1" customFormat="1" ht="12.75">
      <c r="A247" s="53"/>
      <c r="B247"/>
      <c r="C247" s="2"/>
      <c r="D247"/>
      <c r="E247"/>
      <c r="F247" s="3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5"/>
    </row>
    <row r="248" spans="1:22" s="1" customFormat="1" ht="12.75">
      <c r="A248" s="53"/>
      <c r="B248"/>
      <c r="C248" s="2"/>
      <c r="D248"/>
      <c r="E248"/>
      <c r="F248" s="3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5"/>
    </row>
    <row r="249" spans="1:22" s="1" customFormat="1" ht="12.75">
      <c r="A249" s="53"/>
      <c r="B249"/>
      <c r="C249" s="2"/>
      <c r="D249"/>
      <c r="E249"/>
      <c r="F249" s="3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5"/>
    </row>
    <row r="250" spans="1:22" s="1" customFormat="1" ht="12.75">
      <c r="A250" s="53"/>
      <c r="B250"/>
      <c r="C250" s="2"/>
      <c r="D250"/>
      <c r="E250"/>
      <c r="F250" s="3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5"/>
    </row>
    <row r="251" spans="1:22" s="1" customFormat="1" ht="12.75">
      <c r="A251" s="53"/>
      <c r="B251"/>
      <c r="C251" s="2"/>
      <c r="D251"/>
      <c r="E251"/>
      <c r="F251" s="3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5"/>
    </row>
    <row r="252" spans="1:22" s="1" customFormat="1" ht="12.75">
      <c r="A252" s="53"/>
      <c r="B252"/>
      <c r="C252" s="2"/>
      <c r="D252"/>
      <c r="E252"/>
      <c r="F252" s="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5"/>
    </row>
    <row r="253" spans="1:22" s="1" customFormat="1" ht="12.75">
      <c r="A253" s="53"/>
      <c r="B253"/>
      <c r="C253" s="2"/>
      <c r="D253"/>
      <c r="E253"/>
      <c r="F253" s="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5"/>
    </row>
    <row r="254" spans="1:22" s="1" customFormat="1" ht="12.75">
      <c r="A254" s="53"/>
      <c r="B254"/>
      <c r="C254" s="2"/>
      <c r="D254"/>
      <c r="E254"/>
      <c r="F254" s="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5"/>
    </row>
    <row r="255" spans="1:22" s="1" customFormat="1" ht="12.75">
      <c r="A255" s="53"/>
      <c r="B255"/>
      <c r="C255" s="2"/>
      <c r="D255"/>
      <c r="E255"/>
      <c r="F255" s="3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5"/>
    </row>
    <row r="256" spans="1:22" s="1" customFormat="1" ht="12.75">
      <c r="A256" s="53"/>
      <c r="B256"/>
      <c r="C256" s="2"/>
      <c r="D256"/>
      <c r="E256"/>
      <c r="F256" s="3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5"/>
    </row>
    <row r="257" spans="1:22" s="1" customFormat="1" ht="12.75">
      <c r="A257" s="53"/>
      <c r="B257"/>
      <c r="C257" s="2"/>
      <c r="D257"/>
      <c r="E257"/>
      <c r="F257" s="3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5"/>
    </row>
    <row r="258" spans="1:22" s="1" customFormat="1" ht="12.75">
      <c r="A258" s="53"/>
      <c r="B258"/>
      <c r="C258" s="2"/>
      <c r="D258"/>
      <c r="E258"/>
      <c r="F258" s="3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5"/>
    </row>
    <row r="259" spans="1:22" s="1" customFormat="1" ht="12.75">
      <c r="A259" s="53"/>
      <c r="B259"/>
      <c r="C259" s="2"/>
      <c r="D259"/>
      <c r="E259"/>
      <c r="F259" s="3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5"/>
    </row>
    <row r="260" spans="1:22" s="1" customFormat="1" ht="12.75">
      <c r="A260" s="53"/>
      <c r="B260"/>
      <c r="C260" s="2"/>
      <c r="D260"/>
      <c r="E260"/>
      <c r="F260" s="3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5"/>
    </row>
    <row r="261" spans="1:22" s="1" customFormat="1" ht="12.75">
      <c r="A261" s="53"/>
      <c r="B261"/>
      <c r="C261" s="2"/>
      <c r="D261"/>
      <c r="E261"/>
      <c r="F261" s="3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5"/>
    </row>
    <row r="262" spans="1:22" s="1" customFormat="1" ht="12.75">
      <c r="A262" s="53"/>
      <c r="B262"/>
      <c r="C262" s="2"/>
      <c r="D262"/>
      <c r="E262"/>
      <c r="F262" s="3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5"/>
    </row>
    <row r="263" spans="1:22" s="1" customFormat="1" ht="12.75">
      <c r="A263" s="53"/>
      <c r="B263"/>
      <c r="C263" s="2"/>
      <c r="D263"/>
      <c r="E263"/>
      <c r="F263" s="3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5"/>
    </row>
    <row r="264" spans="1:22" s="1" customFormat="1" ht="12.75">
      <c r="A264" s="53"/>
      <c r="B264"/>
      <c r="C264" s="2"/>
      <c r="D264"/>
      <c r="E264"/>
      <c r="F264" s="3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5"/>
    </row>
    <row r="265" spans="1:22" s="1" customFormat="1" ht="12.75">
      <c r="A265" s="53"/>
      <c r="B265"/>
      <c r="C265" s="2"/>
      <c r="D265"/>
      <c r="E265"/>
      <c r="F265" s="3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5"/>
    </row>
    <row r="266" spans="1:22" s="1" customFormat="1" ht="12.75">
      <c r="A266" s="53"/>
      <c r="B266"/>
      <c r="C266" s="2"/>
      <c r="D266"/>
      <c r="E266"/>
      <c r="F266" s="3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5"/>
    </row>
    <row r="267" spans="1:22" s="1" customFormat="1" ht="12.75">
      <c r="A267" s="53"/>
      <c r="B267"/>
      <c r="C267" s="2"/>
      <c r="D267"/>
      <c r="E267"/>
      <c r="F267" s="3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5"/>
    </row>
    <row r="268" spans="1:22" s="1" customFormat="1" ht="12.75">
      <c r="A268" s="53"/>
      <c r="B268"/>
      <c r="C268" s="2"/>
      <c r="D268"/>
      <c r="E268"/>
      <c r="F268" s="3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5"/>
    </row>
    <row r="269" spans="1:22" s="1" customFormat="1" ht="12.75">
      <c r="A269" s="53"/>
      <c r="B269"/>
      <c r="C269" s="2"/>
      <c r="D269"/>
      <c r="E269"/>
      <c r="F269" s="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5"/>
    </row>
    <row r="270" spans="1:22" s="1" customFormat="1" ht="12.75">
      <c r="A270" s="53"/>
      <c r="B270"/>
      <c r="C270" s="2"/>
      <c r="D270"/>
      <c r="E270"/>
      <c r="F270" s="3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5"/>
    </row>
    <row r="271" spans="1:22" s="1" customFormat="1" ht="12.75">
      <c r="A271" s="53"/>
      <c r="B271"/>
      <c r="C271" s="2"/>
      <c r="D271"/>
      <c r="E271"/>
      <c r="F271" s="3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5"/>
    </row>
    <row r="272" spans="1:22" s="1" customFormat="1" ht="12.75">
      <c r="A272" s="53"/>
      <c r="B272"/>
      <c r="C272" s="2"/>
      <c r="D272"/>
      <c r="E272"/>
      <c r="F272" s="3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5"/>
    </row>
    <row r="273" spans="1:22" s="1" customFormat="1" ht="12.75">
      <c r="A273" s="53"/>
      <c r="B273"/>
      <c r="C273" s="2"/>
      <c r="D273"/>
      <c r="E273"/>
      <c r="F273" s="3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5"/>
    </row>
    <row r="274" spans="1:22" s="1" customFormat="1" ht="12.75">
      <c r="A274" s="53"/>
      <c r="B274"/>
      <c r="C274" s="2"/>
      <c r="D274"/>
      <c r="E274"/>
      <c r="F274" s="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5"/>
    </row>
    <row r="275" spans="1:22" s="1" customFormat="1" ht="12.75">
      <c r="A275" s="53"/>
      <c r="B275"/>
      <c r="C275" s="2"/>
      <c r="D275"/>
      <c r="E275"/>
      <c r="F275" s="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5"/>
    </row>
    <row r="276" spans="1:22" s="1" customFormat="1" ht="12.75">
      <c r="A276" s="53"/>
      <c r="B276"/>
      <c r="C276" s="2"/>
      <c r="D276"/>
      <c r="E276"/>
      <c r="F276" s="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5"/>
    </row>
    <row r="277" spans="1:22" s="1" customFormat="1" ht="12.75">
      <c r="A277" s="53"/>
      <c r="B277"/>
      <c r="C277" s="2"/>
      <c r="D277"/>
      <c r="E277"/>
      <c r="F277" s="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5"/>
    </row>
    <row r="278" spans="1:22" s="1" customFormat="1" ht="12.75">
      <c r="A278" s="53"/>
      <c r="B278"/>
      <c r="C278" s="2"/>
      <c r="D278"/>
      <c r="E278"/>
      <c r="F278" s="3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5"/>
    </row>
    <row r="279" spans="1:22" s="1" customFormat="1" ht="12.75">
      <c r="A279" s="53"/>
      <c r="B279"/>
      <c r="C279" s="2"/>
      <c r="D279"/>
      <c r="E279"/>
      <c r="F279" s="3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5"/>
    </row>
    <row r="280" spans="1:22" s="1" customFormat="1" ht="12.75">
      <c r="A280" s="53"/>
      <c r="B280"/>
      <c r="C280" s="2"/>
      <c r="D280"/>
      <c r="E280"/>
      <c r="F280" s="3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5"/>
    </row>
    <row r="281" spans="1:22" s="1" customFormat="1" ht="12.75">
      <c r="A281" s="53"/>
      <c r="B281"/>
      <c r="C281" s="2"/>
      <c r="D281"/>
      <c r="E281"/>
      <c r="F281" s="3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5"/>
    </row>
    <row r="282" spans="1:22" s="1" customFormat="1" ht="12.75">
      <c r="A282" s="53"/>
      <c r="B282"/>
      <c r="C282" s="2"/>
      <c r="D282"/>
      <c r="E282"/>
      <c r="F282" s="3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5"/>
    </row>
    <row r="283" spans="1:22" s="1" customFormat="1" ht="12.75">
      <c r="A283" s="53"/>
      <c r="B283"/>
      <c r="C283" s="2"/>
      <c r="D283"/>
      <c r="E283"/>
      <c r="F283" s="3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5"/>
    </row>
    <row r="284" spans="1:22" s="1" customFormat="1" ht="12.75">
      <c r="A284" s="53"/>
      <c r="B284"/>
      <c r="C284" s="2"/>
      <c r="D284"/>
      <c r="E284"/>
      <c r="F284" s="3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5"/>
    </row>
    <row r="285" spans="1:22" s="1" customFormat="1" ht="12.75">
      <c r="A285" s="53"/>
      <c r="B285"/>
      <c r="C285" s="2"/>
      <c r="D285"/>
      <c r="E285"/>
      <c r="F285" s="3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5"/>
    </row>
    <row r="286" spans="1:22" s="1" customFormat="1" ht="12.75">
      <c r="A286" s="53"/>
      <c r="B286"/>
      <c r="C286" s="2"/>
      <c r="D286"/>
      <c r="E286"/>
      <c r="F286" s="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5"/>
    </row>
    <row r="287" spans="1:22" s="1" customFormat="1" ht="12.75">
      <c r="A287" s="53"/>
      <c r="B287"/>
      <c r="C287" s="2"/>
      <c r="D287"/>
      <c r="E287"/>
      <c r="F287" s="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5"/>
    </row>
    <row r="288" spans="1:22" s="1" customFormat="1" ht="12.75">
      <c r="A288" s="53"/>
      <c r="B288"/>
      <c r="C288" s="2"/>
      <c r="D288"/>
      <c r="E288"/>
      <c r="F288" s="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5"/>
    </row>
    <row r="289" spans="1:22" s="1" customFormat="1" ht="12.75">
      <c r="A289" s="53"/>
      <c r="B289"/>
      <c r="C289" s="2"/>
      <c r="D289"/>
      <c r="E289"/>
      <c r="F289" s="3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5"/>
    </row>
    <row r="290" spans="1:22" s="1" customFormat="1" ht="12.75">
      <c r="A290" s="53"/>
      <c r="B290"/>
      <c r="C290" s="2"/>
      <c r="D290"/>
      <c r="E290"/>
      <c r="F290" s="3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5"/>
    </row>
    <row r="291" spans="1:22" s="1" customFormat="1" ht="12.75">
      <c r="A291" s="53"/>
      <c r="B291"/>
      <c r="C291" s="2"/>
      <c r="D291"/>
      <c r="E291"/>
      <c r="F291" s="3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5"/>
    </row>
    <row r="292" spans="1:22" s="1" customFormat="1" ht="12.75">
      <c r="A292" s="53"/>
      <c r="B292"/>
      <c r="C292" s="2"/>
      <c r="D292"/>
      <c r="E292"/>
      <c r="F292" s="3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5"/>
    </row>
    <row r="293" spans="1:22" s="1" customFormat="1" ht="12.75">
      <c r="A293" s="53"/>
      <c r="B293"/>
      <c r="C293" s="2"/>
      <c r="D293"/>
      <c r="E293"/>
      <c r="F293" s="3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5"/>
    </row>
    <row r="294" spans="1:22" s="1" customFormat="1" ht="12.75">
      <c r="A294" s="53"/>
      <c r="B294"/>
      <c r="C294" s="2"/>
      <c r="D294"/>
      <c r="E294"/>
      <c r="F294" s="3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5"/>
    </row>
    <row r="295" spans="1:22" s="1" customFormat="1" ht="12.75">
      <c r="A295" s="53"/>
      <c r="B295"/>
      <c r="C295" s="2"/>
      <c r="D295"/>
      <c r="E295"/>
      <c r="F295" s="3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5"/>
    </row>
    <row r="296" spans="1:22" s="1" customFormat="1" ht="12.75">
      <c r="A296" s="53"/>
      <c r="B296"/>
      <c r="C296" s="2"/>
      <c r="D296"/>
      <c r="E296"/>
      <c r="F296" s="3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5"/>
    </row>
    <row r="297" spans="1:22" s="1" customFormat="1" ht="12.75">
      <c r="A297" s="53"/>
      <c r="B297"/>
      <c r="C297" s="2"/>
      <c r="D297"/>
      <c r="E297"/>
      <c r="F297" s="3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5"/>
    </row>
    <row r="298" spans="1:22" s="1" customFormat="1" ht="12.75">
      <c r="A298" s="53"/>
      <c r="B298"/>
      <c r="C298" s="2"/>
      <c r="D298"/>
      <c r="E298"/>
      <c r="F298" s="3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5"/>
    </row>
    <row r="299" spans="1:22" s="1" customFormat="1" ht="12.75">
      <c r="A299" s="53"/>
      <c r="B299"/>
      <c r="C299" s="2"/>
      <c r="D299"/>
      <c r="E299"/>
      <c r="F299" s="3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5"/>
    </row>
    <row r="300" spans="1:22" s="1" customFormat="1" ht="12.75">
      <c r="A300" s="53"/>
      <c r="B300"/>
      <c r="C300" s="2"/>
      <c r="D300"/>
      <c r="E300"/>
      <c r="F300" s="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5"/>
    </row>
    <row r="301" spans="1:22" s="1" customFormat="1" ht="12.75">
      <c r="A301" s="53"/>
      <c r="B301"/>
      <c r="C301" s="2"/>
      <c r="D301"/>
      <c r="E301"/>
      <c r="F301" s="3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5"/>
    </row>
    <row r="302" spans="1:22" s="1" customFormat="1" ht="12.75">
      <c r="A302" s="53"/>
      <c r="B302"/>
      <c r="C302" s="2"/>
      <c r="D302"/>
      <c r="E302"/>
      <c r="F302" s="3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5"/>
    </row>
    <row r="303" spans="1:22" s="1" customFormat="1" ht="12.75">
      <c r="A303" s="53"/>
      <c r="B303"/>
      <c r="C303" s="2"/>
      <c r="D303"/>
      <c r="E303"/>
      <c r="F303" s="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5"/>
    </row>
    <row r="304" spans="1:22" s="1" customFormat="1" ht="12.75">
      <c r="A304" s="53"/>
      <c r="B304"/>
      <c r="C304" s="2"/>
      <c r="D304"/>
      <c r="E304"/>
      <c r="F304" s="3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5"/>
    </row>
    <row r="305" spans="1:22" s="1" customFormat="1" ht="12.75">
      <c r="A305" s="53"/>
      <c r="B305"/>
      <c r="C305" s="2"/>
      <c r="D305"/>
      <c r="E305"/>
      <c r="F305" s="3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5"/>
    </row>
    <row r="306" spans="1:22" s="1" customFormat="1" ht="12.75">
      <c r="A306" s="53"/>
      <c r="B306"/>
      <c r="C306" s="2"/>
      <c r="D306"/>
      <c r="E306"/>
      <c r="F306" s="3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5"/>
    </row>
    <row r="307" spans="1:22" s="1" customFormat="1" ht="12.75">
      <c r="A307" s="53"/>
      <c r="B307"/>
      <c r="C307" s="2"/>
      <c r="D307"/>
      <c r="E307"/>
      <c r="F307" s="3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5"/>
    </row>
    <row r="308" spans="1:22" s="1" customFormat="1" ht="12.75">
      <c r="A308" s="53"/>
      <c r="B308"/>
      <c r="C308" s="2"/>
      <c r="D308"/>
      <c r="E308"/>
      <c r="F308" s="3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5"/>
    </row>
    <row r="309" spans="1:22" s="1" customFormat="1" ht="12.75">
      <c r="A309" s="53"/>
      <c r="B309"/>
      <c r="C309" s="2"/>
      <c r="D309"/>
      <c r="E309"/>
      <c r="F309" s="3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5"/>
    </row>
    <row r="310" spans="1:22" s="1" customFormat="1" ht="12.75">
      <c r="A310" s="53"/>
      <c r="B310"/>
      <c r="C310" s="2"/>
      <c r="D310"/>
      <c r="E310"/>
      <c r="F310" s="3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5"/>
    </row>
    <row r="311" spans="1:22" s="1" customFormat="1" ht="12.75">
      <c r="A311" s="53"/>
      <c r="B311"/>
      <c r="C311" s="2"/>
      <c r="D311"/>
      <c r="E311"/>
      <c r="F311" s="3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5"/>
    </row>
    <row r="312" spans="1:22" s="1" customFormat="1" ht="12.75">
      <c r="A312" s="53"/>
      <c r="B312"/>
      <c r="C312" s="2"/>
      <c r="D312"/>
      <c r="E312"/>
      <c r="F312" s="3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5"/>
    </row>
    <row r="313" spans="1:22" s="1" customFormat="1" ht="12.75">
      <c r="A313" s="53"/>
      <c r="B313"/>
      <c r="C313" s="2"/>
      <c r="D313"/>
      <c r="E313"/>
      <c r="F313" s="3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5"/>
    </row>
    <row r="314" spans="1:22" s="1" customFormat="1" ht="12.75">
      <c r="A314" s="53"/>
      <c r="B314"/>
      <c r="C314" s="2"/>
      <c r="D314"/>
      <c r="E314"/>
      <c r="F314" s="3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5"/>
    </row>
    <row r="315" spans="1:22" s="1" customFormat="1" ht="12.75">
      <c r="A315" s="53"/>
      <c r="B315"/>
      <c r="C315" s="2"/>
      <c r="D315"/>
      <c r="E315"/>
      <c r="F315" s="3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5"/>
    </row>
    <row r="316" spans="1:22" s="1" customFormat="1" ht="12.75">
      <c r="A316" s="53"/>
      <c r="B316"/>
      <c r="C316" s="2"/>
      <c r="D316"/>
      <c r="E316"/>
      <c r="F316" s="3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5"/>
    </row>
    <row r="317" spans="1:22" s="1" customFormat="1" ht="12.75">
      <c r="A317" s="53"/>
      <c r="B317"/>
      <c r="C317" s="2"/>
      <c r="D317"/>
      <c r="E317"/>
      <c r="F317" s="3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5"/>
    </row>
    <row r="318" spans="1:22" s="1" customFormat="1" ht="12.75">
      <c r="A318" s="53"/>
      <c r="B318"/>
      <c r="C318" s="2"/>
      <c r="D318"/>
      <c r="E318"/>
      <c r="F318" s="3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5"/>
    </row>
    <row r="319" spans="1:22" s="1" customFormat="1" ht="12.75">
      <c r="A319" s="53"/>
      <c r="B319"/>
      <c r="C319" s="2"/>
      <c r="D319"/>
      <c r="E319"/>
      <c r="F319" s="3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5"/>
    </row>
    <row r="320" spans="1:22" s="1" customFormat="1" ht="12.75">
      <c r="A320" s="53"/>
      <c r="B320"/>
      <c r="C320" s="2"/>
      <c r="D320"/>
      <c r="E320"/>
      <c r="F320" s="3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5"/>
    </row>
    <row r="321" spans="1:22" s="1" customFormat="1" ht="12.75">
      <c r="A321" s="53"/>
      <c r="B321"/>
      <c r="C321" s="2"/>
      <c r="D321"/>
      <c r="E321"/>
      <c r="F321" s="3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5"/>
    </row>
    <row r="322" spans="1:22" s="1" customFormat="1" ht="12.75">
      <c r="A322" s="53"/>
      <c r="B322"/>
      <c r="C322" s="2"/>
      <c r="D322"/>
      <c r="E322"/>
      <c r="F322" s="3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5"/>
    </row>
    <row r="323" spans="1:22" s="1" customFormat="1" ht="12.75">
      <c r="A323" s="53"/>
      <c r="B323"/>
      <c r="C323" s="2"/>
      <c r="D323"/>
      <c r="E323"/>
      <c r="F323" s="3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5"/>
    </row>
    <row r="324" spans="1:22" s="1" customFormat="1" ht="12.75">
      <c r="A324" s="53"/>
      <c r="B324"/>
      <c r="C324" s="2"/>
      <c r="D324"/>
      <c r="E324"/>
      <c r="F324" s="3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5"/>
    </row>
    <row r="325" spans="1:22" s="1" customFormat="1" ht="12.75">
      <c r="A325" s="53"/>
      <c r="B325"/>
      <c r="C325" s="2"/>
      <c r="D325"/>
      <c r="E325"/>
      <c r="F325" s="3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5"/>
    </row>
    <row r="326" spans="1:22" s="1" customFormat="1" ht="12.75">
      <c r="A326" s="53"/>
      <c r="B326"/>
      <c r="C326" s="2"/>
      <c r="D326"/>
      <c r="E326"/>
      <c r="F326" s="3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5"/>
    </row>
    <row r="327" spans="1:22" s="1" customFormat="1" ht="12.75">
      <c r="A327" s="53"/>
      <c r="B327"/>
      <c r="C327" s="2"/>
      <c r="D327"/>
      <c r="E327"/>
      <c r="F327" s="3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5"/>
    </row>
    <row r="328" spans="1:22" s="1" customFormat="1" ht="12.75">
      <c r="A328" s="53"/>
      <c r="B328"/>
      <c r="C328" s="2"/>
      <c r="D328"/>
      <c r="E328"/>
      <c r="F328" s="3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5"/>
    </row>
    <row r="329" spans="1:22" s="1" customFormat="1" ht="12.75">
      <c r="A329" s="53"/>
      <c r="B329"/>
      <c r="C329" s="2"/>
      <c r="D329"/>
      <c r="E329"/>
      <c r="F329" s="3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5"/>
    </row>
    <row r="330" spans="1:22" s="1" customFormat="1" ht="12.75">
      <c r="A330" s="53"/>
      <c r="B330"/>
      <c r="C330" s="2"/>
      <c r="D330"/>
      <c r="E330"/>
      <c r="F330" s="3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5"/>
    </row>
    <row r="331" spans="1:22" s="1" customFormat="1" ht="12.75">
      <c r="A331" s="53"/>
      <c r="B331"/>
      <c r="C331" s="2"/>
      <c r="D331"/>
      <c r="E331"/>
      <c r="F331" s="3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5"/>
    </row>
    <row r="332" spans="1:22" s="1" customFormat="1" ht="12.75">
      <c r="A332" s="53"/>
      <c r="B332"/>
      <c r="C332" s="2"/>
      <c r="D332"/>
      <c r="E332"/>
      <c r="F332" s="3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5"/>
    </row>
    <row r="333" spans="1:22" s="1" customFormat="1" ht="12.75">
      <c r="A333" s="53"/>
      <c r="B333"/>
      <c r="C333" s="2"/>
      <c r="D333"/>
      <c r="E333"/>
      <c r="F333" s="3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5"/>
    </row>
    <row r="334" spans="1:22" s="1" customFormat="1" ht="12.75">
      <c r="A334" s="53"/>
      <c r="B334"/>
      <c r="C334" s="2"/>
      <c r="D334"/>
      <c r="E334"/>
      <c r="F334" s="3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5"/>
    </row>
    <row r="335" spans="1:22" s="1" customFormat="1" ht="12.75">
      <c r="A335" s="53"/>
      <c r="B335"/>
      <c r="C335" s="2"/>
      <c r="D335"/>
      <c r="E335"/>
      <c r="F335" s="3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5"/>
    </row>
    <row r="336" spans="1:22" s="1" customFormat="1" ht="12.75">
      <c r="A336" s="53"/>
      <c r="B336"/>
      <c r="C336" s="2"/>
      <c r="D336"/>
      <c r="E336"/>
      <c r="F336" s="3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5"/>
    </row>
    <row r="337" spans="1:22" s="1" customFormat="1" ht="12.75">
      <c r="A337" s="53"/>
      <c r="B337"/>
      <c r="C337" s="2"/>
      <c r="D337"/>
      <c r="E337"/>
      <c r="F337" s="3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5"/>
    </row>
    <row r="338" spans="1:22" s="1" customFormat="1" ht="12.75">
      <c r="A338" s="53"/>
      <c r="B338"/>
      <c r="C338" s="2"/>
      <c r="D338"/>
      <c r="E338"/>
      <c r="F338" s="3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5"/>
    </row>
    <row r="339" spans="1:22" s="1" customFormat="1" ht="12.75">
      <c r="A339" s="53"/>
      <c r="B339"/>
      <c r="C339" s="2"/>
      <c r="D339"/>
      <c r="E339"/>
      <c r="F339" s="3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5"/>
    </row>
    <row r="340" spans="1:22" s="1" customFormat="1" ht="12.75">
      <c r="A340" s="53"/>
      <c r="B340"/>
      <c r="C340" s="2"/>
      <c r="D340"/>
      <c r="E340"/>
      <c r="F340" s="3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5"/>
    </row>
    <row r="341" spans="1:22" s="1" customFormat="1" ht="12.75">
      <c r="A341" s="53"/>
      <c r="B341"/>
      <c r="C341" s="2"/>
      <c r="D341"/>
      <c r="E341"/>
      <c r="F341" s="3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5"/>
    </row>
    <row r="342" spans="1:22" s="1" customFormat="1" ht="12.75">
      <c r="A342" s="53"/>
      <c r="B342"/>
      <c r="C342" s="2"/>
      <c r="D342"/>
      <c r="E342"/>
      <c r="F342" s="3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5"/>
    </row>
    <row r="343" spans="1:22" s="1" customFormat="1" ht="12.75">
      <c r="A343" s="53"/>
      <c r="B343"/>
      <c r="C343" s="2"/>
      <c r="D343"/>
      <c r="E343"/>
      <c r="F343" s="3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5"/>
    </row>
    <row r="344" spans="1:22" s="1" customFormat="1" ht="12.75">
      <c r="A344" s="53"/>
      <c r="B344"/>
      <c r="C344" s="2"/>
      <c r="D344"/>
      <c r="E344"/>
      <c r="F344" s="3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5"/>
    </row>
    <row r="345" spans="1:22" s="1" customFormat="1" ht="12.75">
      <c r="A345" s="53"/>
      <c r="B345"/>
      <c r="C345" s="2"/>
      <c r="D345"/>
      <c r="E345"/>
      <c r="F345" s="3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5"/>
    </row>
    <row r="346" spans="1:22" s="1" customFormat="1" ht="12.75">
      <c r="A346" s="53"/>
      <c r="B346"/>
      <c r="C346" s="2"/>
      <c r="D346"/>
      <c r="E346"/>
      <c r="F346" s="3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5"/>
    </row>
    <row r="347" spans="1:22" s="1" customFormat="1" ht="12.75">
      <c r="A347" s="53"/>
      <c r="B347"/>
      <c r="C347" s="2"/>
      <c r="D347"/>
      <c r="E347"/>
      <c r="F347" s="3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5"/>
    </row>
    <row r="348" spans="1:22" s="1" customFormat="1" ht="12.75">
      <c r="A348" s="53"/>
      <c r="B348"/>
      <c r="C348" s="2"/>
      <c r="D348"/>
      <c r="E348"/>
      <c r="F348" s="3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5"/>
    </row>
    <row r="349" spans="1:22" s="1" customFormat="1" ht="12.75">
      <c r="A349" s="53"/>
      <c r="B349"/>
      <c r="C349" s="2"/>
      <c r="D349"/>
      <c r="E349"/>
      <c r="F349" s="3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5"/>
    </row>
    <row r="350" spans="1:22" s="1" customFormat="1" ht="12.75">
      <c r="A350" s="53"/>
      <c r="B350"/>
      <c r="C350" s="2"/>
      <c r="D350"/>
      <c r="E350"/>
      <c r="F350" s="3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5"/>
    </row>
    <row r="351" spans="1:22" s="1" customFormat="1" ht="12.75">
      <c r="A351" s="53"/>
      <c r="B351"/>
      <c r="C351" s="2"/>
      <c r="D351"/>
      <c r="E351"/>
      <c r="F351" s="3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5"/>
    </row>
    <row r="352" spans="1:22" s="1" customFormat="1" ht="12.75">
      <c r="A352" s="53"/>
      <c r="B352"/>
      <c r="C352" s="2"/>
      <c r="D352"/>
      <c r="E352"/>
      <c r="F352" s="3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5"/>
    </row>
    <row r="353" spans="1:22" s="1" customFormat="1" ht="12.75">
      <c r="A353" s="53"/>
      <c r="B353"/>
      <c r="C353" s="2"/>
      <c r="D353"/>
      <c r="E353"/>
      <c r="F353" s="3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5"/>
    </row>
    <row r="354" spans="1:22" s="1" customFormat="1" ht="12.75">
      <c r="A354" s="53"/>
      <c r="B354"/>
      <c r="C354" s="2"/>
      <c r="D354"/>
      <c r="E354"/>
      <c r="F354" s="3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5"/>
    </row>
    <row r="355" spans="1:22" s="1" customFormat="1" ht="12.75">
      <c r="A355" s="53"/>
      <c r="B355"/>
      <c r="C355" s="2"/>
      <c r="D355"/>
      <c r="E355"/>
      <c r="F355" s="3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5"/>
    </row>
    <row r="356" spans="1:22" s="1" customFormat="1" ht="12.75">
      <c r="A356" s="53"/>
      <c r="B356"/>
      <c r="C356" s="2"/>
      <c r="D356"/>
      <c r="E356"/>
      <c r="F356" s="3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5"/>
    </row>
    <row r="357" spans="1:22" s="1" customFormat="1" ht="12.75">
      <c r="A357" s="53"/>
      <c r="B357"/>
      <c r="C357" s="2"/>
      <c r="D357"/>
      <c r="E357"/>
      <c r="F357" s="3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5"/>
    </row>
    <row r="358" spans="1:22" s="1" customFormat="1" ht="12.75">
      <c r="A358" s="53"/>
      <c r="B358"/>
      <c r="C358" s="2"/>
      <c r="D358"/>
      <c r="E358"/>
      <c r="F358" s="3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5"/>
    </row>
    <row r="359" spans="1:22" s="1" customFormat="1" ht="12.75">
      <c r="A359" s="53"/>
      <c r="B359"/>
      <c r="C359" s="2"/>
      <c r="D359"/>
      <c r="E359"/>
      <c r="F359" s="3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5"/>
    </row>
    <row r="360" spans="1:22" s="1" customFormat="1" ht="12.75">
      <c r="A360" s="53"/>
      <c r="B360"/>
      <c r="C360" s="2"/>
      <c r="D360"/>
      <c r="E360"/>
      <c r="F360" s="3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5"/>
    </row>
    <row r="361" spans="1:22" s="1" customFormat="1" ht="12.75">
      <c r="A361" s="53"/>
      <c r="B361"/>
      <c r="C361" s="2"/>
      <c r="D361"/>
      <c r="E361"/>
      <c r="F361" s="3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5"/>
    </row>
    <row r="362" spans="1:22" s="1" customFormat="1" ht="12.75">
      <c r="A362" s="53"/>
      <c r="B362"/>
      <c r="C362" s="2"/>
      <c r="D362"/>
      <c r="E362"/>
      <c r="F362" s="3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5"/>
    </row>
    <row r="363" spans="1:22" s="1" customFormat="1" ht="12.75">
      <c r="A363" s="53"/>
      <c r="B363"/>
      <c r="C363" s="2"/>
      <c r="D363"/>
      <c r="E363"/>
      <c r="F363" s="3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5"/>
    </row>
    <row r="364" spans="1:22" s="1" customFormat="1" ht="12.75">
      <c r="A364" s="53"/>
      <c r="B364"/>
      <c r="C364" s="2"/>
      <c r="D364"/>
      <c r="E364"/>
      <c r="F364" s="3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5"/>
    </row>
    <row r="365" spans="1:22" s="1" customFormat="1" ht="12.75">
      <c r="A365" s="53"/>
      <c r="B365"/>
      <c r="C365" s="2"/>
      <c r="D365"/>
      <c r="E365"/>
      <c r="F365" s="3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5"/>
    </row>
    <row r="366" spans="1:22" s="1" customFormat="1" ht="12.75">
      <c r="A366" s="53"/>
      <c r="B366"/>
      <c r="C366" s="2"/>
      <c r="D366"/>
      <c r="E366"/>
      <c r="F366" s="3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5"/>
    </row>
    <row r="367" spans="1:22" s="1" customFormat="1" ht="12.75">
      <c r="A367" s="53"/>
      <c r="B367"/>
      <c r="C367" s="2"/>
      <c r="D367"/>
      <c r="E367"/>
      <c r="F367" s="3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5"/>
    </row>
    <row r="368" spans="1:22" s="1" customFormat="1" ht="12.75">
      <c r="A368" s="53"/>
      <c r="B368"/>
      <c r="C368" s="2"/>
      <c r="D368"/>
      <c r="E368"/>
      <c r="F368" s="3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5"/>
    </row>
    <row r="369" spans="1:22" s="1" customFormat="1" ht="12.75">
      <c r="A369" s="53"/>
      <c r="B369"/>
      <c r="C369" s="2"/>
      <c r="D369"/>
      <c r="E369"/>
      <c r="F369" s="3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5"/>
    </row>
    <row r="370" spans="1:22" s="1" customFormat="1" ht="12.75">
      <c r="A370" s="53"/>
      <c r="B370"/>
      <c r="C370" s="2"/>
      <c r="D370"/>
      <c r="E370"/>
      <c r="F370" s="3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5"/>
    </row>
    <row r="371" spans="1:22" s="1" customFormat="1" ht="12.75">
      <c r="A371" s="53"/>
      <c r="B371"/>
      <c r="C371" s="2"/>
      <c r="D371"/>
      <c r="E371"/>
      <c r="F371" s="3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5"/>
    </row>
    <row r="372" spans="1:22" s="1" customFormat="1" ht="12.75">
      <c r="A372" s="53"/>
      <c r="B372"/>
      <c r="C372" s="2"/>
      <c r="D372"/>
      <c r="E372"/>
      <c r="F372" s="3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5"/>
    </row>
    <row r="373" spans="1:22" s="1" customFormat="1" ht="12.75">
      <c r="A373" s="53"/>
      <c r="B373"/>
      <c r="C373" s="2"/>
      <c r="D373"/>
      <c r="E373"/>
      <c r="F373" s="3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5"/>
    </row>
    <row r="374" spans="1:22" s="1" customFormat="1" ht="12.75">
      <c r="A374" s="53"/>
      <c r="B374"/>
      <c r="C374" s="2"/>
      <c r="D374"/>
      <c r="E374"/>
      <c r="F374" s="3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5"/>
    </row>
    <row r="375" spans="1:22" s="1" customFormat="1" ht="12.75">
      <c r="A375" s="53"/>
      <c r="B375"/>
      <c r="C375" s="2"/>
      <c r="D375"/>
      <c r="E375"/>
      <c r="F375" s="3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5"/>
    </row>
    <row r="376" spans="1:22" s="1" customFormat="1" ht="12.75">
      <c r="A376" s="53"/>
      <c r="B376"/>
      <c r="C376" s="2"/>
      <c r="D376"/>
      <c r="E376"/>
      <c r="F376" s="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5"/>
    </row>
    <row r="377" spans="1:22" s="1" customFormat="1" ht="12.75">
      <c r="A377" s="53"/>
      <c r="B377"/>
      <c r="C377" s="2"/>
      <c r="D377"/>
      <c r="E377"/>
      <c r="F377" s="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5"/>
    </row>
    <row r="378" spans="1:22" s="1" customFormat="1" ht="12.75">
      <c r="A378" s="53"/>
      <c r="B378"/>
      <c r="C378" s="2"/>
      <c r="D378"/>
      <c r="E378"/>
      <c r="F378" s="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5"/>
    </row>
    <row r="379" spans="1:22" s="1" customFormat="1" ht="12.75">
      <c r="A379" s="53"/>
      <c r="B379"/>
      <c r="C379" s="2"/>
      <c r="D379"/>
      <c r="E379"/>
      <c r="F379" s="3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5"/>
    </row>
    <row r="380" spans="1:22" s="1" customFormat="1" ht="12.75">
      <c r="A380" s="53"/>
      <c r="B380"/>
      <c r="C380" s="2"/>
      <c r="D380"/>
      <c r="E380"/>
      <c r="F380" s="3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5"/>
    </row>
    <row r="381" spans="1:22" s="1" customFormat="1" ht="12.75">
      <c r="A381" s="53"/>
      <c r="B381"/>
      <c r="C381" s="2"/>
      <c r="D381"/>
      <c r="E381"/>
      <c r="F381" s="3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5"/>
    </row>
    <row r="382" spans="1:22" s="1" customFormat="1" ht="12.75">
      <c r="A382" s="53"/>
      <c r="B382"/>
      <c r="C382" s="2"/>
      <c r="D382"/>
      <c r="E382"/>
      <c r="F382" s="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5"/>
    </row>
    <row r="383" spans="1:22" s="1" customFormat="1" ht="12.75">
      <c r="A383" s="53"/>
      <c r="B383"/>
      <c r="C383" s="2"/>
      <c r="D383"/>
      <c r="E383"/>
      <c r="F383" s="3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5"/>
    </row>
    <row r="384" spans="1:22" s="1" customFormat="1" ht="12.75">
      <c r="A384" s="53"/>
      <c r="B384"/>
      <c r="C384" s="2"/>
      <c r="D384"/>
      <c r="E384"/>
      <c r="F384" s="3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5"/>
    </row>
    <row r="385" spans="1:22" s="1" customFormat="1" ht="12.75">
      <c r="A385" s="53"/>
      <c r="B385"/>
      <c r="C385" s="2"/>
      <c r="D385"/>
      <c r="E385"/>
      <c r="F385" s="3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5"/>
    </row>
    <row r="386" spans="1:22" s="1" customFormat="1" ht="12.75">
      <c r="A386" s="53"/>
      <c r="B386"/>
      <c r="C386" s="2"/>
      <c r="D386"/>
      <c r="E386"/>
      <c r="F386" s="3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5"/>
    </row>
    <row r="387" spans="1:22" s="1" customFormat="1" ht="12.75">
      <c r="A387" s="53"/>
      <c r="B387"/>
      <c r="C387" s="2"/>
      <c r="D387"/>
      <c r="E387"/>
      <c r="F387" s="3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5"/>
    </row>
    <row r="388" spans="1:22" s="1" customFormat="1" ht="12.75">
      <c r="A388" s="53"/>
      <c r="B388"/>
      <c r="C388" s="2"/>
      <c r="D388"/>
      <c r="E388"/>
      <c r="F388" s="3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5"/>
    </row>
    <row r="389" spans="1:22" s="1" customFormat="1" ht="12.75">
      <c r="A389" s="53"/>
      <c r="B389"/>
      <c r="C389" s="2"/>
      <c r="D389"/>
      <c r="E389"/>
      <c r="F389" s="3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5"/>
    </row>
    <row r="390" spans="1:22" s="1" customFormat="1" ht="12.75">
      <c r="A390" s="53"/>
      <c r="B390"/>
      <c r="C390" s="2"/>
      <c r="D390"/>
      <c r="E390"/>
      <c r="F390" s="3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5"/>
    </row>
    <row r="391" spans="1:22" s="1" customFormat="1" ht="12.75">
      <c r="A391" s="53"/>
      <c r="B391"/>
      <c r="C391" s="2"/>
      <c r="D391"/>
      <c r="E391"/>
      <c r="F391" s="3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5"/>
    </row>
    <row r="392" spans="1:22" s="1" customFormat="1" ht="12.75">
      <c r="A392" s="53"/>
      <c r="B392"/>
      <c r="C392" s="2"/>
      <c r="D392"/>
      <c r="E392"/>
      <c r="F392" s="3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5"/>
    </row>
    <row r="393" spans="1:22" s="1" customFormat="1" ht="12.75">
      <c r="A393" s="53"/>
      <c r="B393"/>
      <c r="C393" s="2"/>
      <c r="D393"/>
      <c r="E393"/>
      <c r="F393" s="3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5"/>
    </row>
    <row r="394" spans="1:22" s="1" customFormat="1" ht="12.75">
      <c r="A394" s="53"/>
      <c r="B394"/>
      <c r="C394" s="2"/>
      <c r="D394"/>
      <c r="E394"/>
      <c r="F394" s="3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5"/>
    </row>
    <row r="395" spans="1:22" s="1" customFormat="1" ht="12.75">
      <c r="A395" s="53"/>
      <c r="B395"/>
      <c r="C395" s="2"/>
      <c r="D395"/>
      <c r="E395"/>
      <c r="F395" s="3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5"/>
    </row>
    <row r="396" spans="1:22" s="1" customFormat="1" ht="12.75">
      <c r="A396" s="53"/>
      <c r="B396"/>
      <c r="C396" s="2"/>
      <c r="D396"/>
      <c r="E396"/>
      <c r="F396" s="3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5"/>
    </row>
    <row r="397" spans="1:22" s="1" customFormat="1" ht="12.75">
      <c r="A397" s="53"/>
      <c r="B397"/>
      <c r="C397" s="2"/>
      <c r="D397"/>
      <c r="E397"/>
      <c r="F397" s="3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5"/>
    </row>
    <row r="398" spans="1:22" s="1" customFormat="1" ht="12.75">
      <c r="A398" s="53"/>
      <c r="B398"/>
      <c r="C398" s="2"/>
      <c r="D398"/>
      <c r="E398"/>
      <c r="F398" s="3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5"/>
    </row>
    <row r="399" spans="1:22" s="1" customFormat="1" ht="12.75">
      <c r="A399" s="53"/>
      <c r="B399"/>
      <c r="C399" s="2"/>
      <c r="D399"/>
      <c r="E399"/>
      <c r="F399" s="3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5"/>
    </row>
    <row r="400" spans="1:22" s="1" customFormat="1" ht="12.75">
      <c r="A400" s="53"/>
      <c r="B400"/>
      <c r="C400" s="2"/>
      <c r="D400"/>
      <c r="E400"/>
      <c r="F400" s="3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5"/>
    </row>
    <row r="401" spans="1:22" s="1" customFormat="1" ht="12.75">
      <c r="A401" s="53"/>
      <c r="B401"/>
      <c r="C401" s="2"/>
      <c r="D401"/>
      <c r="E401"/>
      <c r="F401" s="3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5"/>
    </row>
    <row r="402" spans="1:22" s="1" customFormat="1" ht="12.75">
      <c r="A402" s="53"/>
      <c r="B402"/>
      <c r="C402" s="2"/>
      <c r="D402"/>
      <c r="E402"/>
      <c r="F402" s="3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5"/>
    </row>
    <row r="403" spans="1:22" s="1" customFormat="1" ht="12.75">
      <c r="A403" s="53"/>
      <c r="B403"/>
      <c r="C403" s="2"/>
      <c r="D403"/>
      <c r="E403"/>
      <c r="F403" s="3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5"/>
    </row>
    <row r="404" spans="1:22" s="1" customFormat="1" ht="12.75">
      <c r="A404" s="53"/>
      <c r="B404"/>
      <c r="C404" s="2"/>
      <c r="D404"/>
      <c r="E404"/>
      <c r="F404" s="3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5"/>
    </row>
    <row r="405" spans="1:22" s="1" customFormat="1" ht="12.75">
      <c r="A405" s="53"/>
      <c r="B405"/>
      <c r="C405" s="2"/>
      <c r="D405"/>
      <c r="E405"/>
      <c r="F405" s="3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5"/>
    </row>
    <row r="406" spans="1:22" s="1" customFormat="1" ht="12.75">
      <c r="A406" s="53"/>
      <c r="B406"/>
      <c r="C406" s="2"/>
      <c r="D406"/>
      <c r="E406"/>
      <c r="F406" s="3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5"/>
    </row>
    <row r="407" spans="1:22" s="1" customFormat="1" ht="12.75">
      <c r="A407" s="53"/>
      <c r="B407"/>
      <c r="C407" s="2"/>
      <c r="D407"/>
      <c r="E407"/>
      <c r="F407" s="3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5"/>
    </row>
    <row r="408" spans="1:22" s="1" customFormat="1" ht="12.75">
      <c r="A408" s="53"/>
      <c r="B408"/>
      <c r="C408" s="2"/>
      <c r="D408"/>
      <c r="E408"/>
      <c r="F408" s="3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5"/>
    </row>
    <row r="409" spans="1:22" s="1" customFormat="1" ht="12.75">
      <c r="A409" s="53"/>
      <c r="B409"/>
      <c r="C409" s="2"/>
      <c r="D409"/>
      <c r="E409"/>
      <c r="F409" s="3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5"/>
    </row>
    <row r="410" spans="1:22" s="1" customFormat="1" ht="12.75">
      <c r="A410" s="53"/>
      <c r="B410"/>
      <c r="C410" s="2"/>
      <c r="D410"/>
      <c r="E410"/>
      <c r="F410" s="3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5"/>
    </row>
    <row r="411" spans="1:22" s="1" customFormat="1" ht="12.75">
      <c r="A411" s="53"/>
      <c r="B411"/>
      <c r="C411" s="2"/>
      <c r="D411"/>
      <c r="E411"/>
      <c r="F411" s="3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5"/>
    </row>
    <row r="412" spans="1:22" s="1" customFormat="1" ht="12.75">
      <c r="A412" s="53"/>
      <c r="B412"/>
      <c r="C412" s="2"/>
      <c r="D412"/>
      <c r="E412"/>
      <c r="F412" s="3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5"/>
    </row>
    <row r="413" spans="1:22" s="1" customFormat="1" ht="12.75">
      <c r="A413" s="53"/>
      <c r="B413"/>
      <c r="C413" s="2"/>
      <c r="D413"/>
      <c r="E413"/>
      <c r="F413" s="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5"/>
    </row>
    <row r="414" spans="1:22" s="1" customFormat="1" ht="12.75">
      <c r="A414" s="53"/>
      <c r="B414"/>
      <c r="C414" s="2"/>
      <c r="D414"/>
      <c r="E414"/>
      <c r="F414" s="3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5"/>
    </row>
    <row r="415" spans="1:22" s="1" customFormat="1" ht="12.75">
      <c r="A415" s="53"/>
      <c r="B415"/>
      <c r="C415" s="2"/>
      <c r="D415"/>
      <c r="E415"/>
      <c r="F415" s="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5"/>
    </row>
    <row r="416" spans="1:22" s="1" customFormat="1" ht="12.75">
      <c r="A416" s="53"/>
      <c r="B416"/>
      <c r="C416" s="2"/>
      <c r="D416"/>
      <c r="E416"/>
      <c r="F416" s="3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5"/>
    </row>
    <row r="417" spans="1:22" s="1" customFormat="1" ht="12.75">
      <c r="A417" s="53"/>
      <c r="B417"/>
      <c r="C417" s="2"/>
      <c r="D417"/>
      <c r="E417"/>
      <c r="F417" s="3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5"/>
    </row>
    <row r="418" spans="1:22" s="1" customFormat="1" ht="12.75">
      <c r="A418" s="53"/>
      <c r="B418"/>
      <c r="C418" s="2"/>
      <c r="D418"/>
      <c r="E418"/>
      <c r="F418" s="3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5"/>
    </row>
    <row r="419" spans="1:22" s="1" customFormat="1" ht="12.75">
      <c r="A419" s="53"/>
      <c r="B419"/>
      <c r="C419" s="2"/>
      <c r="D419"/>
      <c r="E419"/>
      <c r="F419" s="3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5"/>
    </row>
    <row r="420" spans="1:22" s="1" customFormat="1" ht="12.75">
      <c r="A420" s="53"/>
      <c r="B420"/>
      <c r="C420" s="2"/>
      <c r="D420"/>
      <c r="E420"/>
      <c r="F420" s="3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5"/>
    </row>
    <row r="421" spans="1:22" s="1" customFormat="1" ht="12.75">
      <c r="A421" s="53"/>
      <c r="B421"/>
      <c r="C421" s="2"/>
      <c r="D421"/>
      <c r="E421"/>
      <c r="F421" s="3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5"/>
    </row>
    <row r="422" spans="1:22" s="1" customFormat="1" ht="12.75">
      <c r="A422" s="53"/>
      <c r="B422"/>
      <c r="C422" s="2"/>
      <c r="D422"/>
      <c r="E422"/>
      <c r="F422" s="3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5"/>
    </row>
    <row r="423" spans="1:22" s="1" customFormat="1" ht="12.75">
      <c r="A423" s="53"/>
      <c r="B423"/>
      <c r="C423" s="2"/>
      <c r="D423"/>
      <c r="E423"/>
      <c r="F423" s="3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5"/>
    </row>
    <row r="424" spans="1:22" s="1" customFormat="1" ht="12.75">
      <c r="A424" s="53"/>
      <c r="B424"/>
      <c r="C424" s="2"/>
      <c r="D424"/>
      <c r="E424"/>
      <c r="F424" s="3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5"/>
    </row>
    <row r="425" spans="1:22" s="1" customFormat="1" ht="12.75">
      <c r="A425" s="53"/>
      <c r="B425"/>
      <c r="C425" s="2"/>
      <c r="D425"/>
      <c r="E425"/>
      <c r="F425" s="3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5"/>
    </row>
    <row r="426" spans="1:22" s="1" customFormat="1" ht="12.75">
      <c r="A426" s="53"/>
      <c r="B426"/>
      <c r="C426" s="2"/>
      <c r="D426"/>
      <c r="E426"/>
      <c r="F426" s="3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5"/>
    </row>
    <row r="427" spans="1:22" s="1" customFormat="1" ht="12.75">
      <c r="A427" s="53"/>
      <c r="B427"/>
      <c r="C427" s="2"/>
      <c r="D427"/>
      <c r="E427"/>
      <c r="F427" s="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5"/>
    </row>
    <row r="428" spans="1:22" s="1" customFormat="1" ht="12.75">
      <c r="A428" s="53"/>
      <c r="B428"/>
      <c r="C428" s="2"/>
      <c r="D428"/>
      <c r="E428"/>
      <c r="F428" s="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5"/>
    </row>
    <row r="429" spans="1:22" s="1" customFormat="1" ht="12.75">
      <c r="A429" s="53"/>
      <c r="B429"/>
      <c r="C429" s="2"/>
      <c r="D429"/>
      <c r="E429"/>
      <c r="F429" s="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5"/>
    </row>
    <row r="430" spans="1:22" s="1" customFormat="1" ht="12.75">
      <c r="A430" s="53"/>
      <c r="B430"/>
      <c r="C430" s="2"/>
      <c r="D430"/>
      <c r="E430"/>
      <c r="F430" s="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5"/>
    </row>
    <row r="431" spans="1:22" s="1" customFormat="1" ht="12.75">
      <c r="A431" s="53"/>
      <c r="B431"/>
      <c r="C431" s="2"/>
      <c r="D431"/>
      <c r="E431"/>
      <c r="F431" s="3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5"/>
    </row>
    <row r="432" spans="1:22" s="1" customFormat="1" ht="12.75">
      <c r="A432" s="53"/>
      <c r="B432"/>
      <c r="C432" s="2"/>
      <c r="D432"/>
      <c r="E432"/>
      <c r="F432" s="3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5"/>
    </row>
    <row r="433" spans="1:22" s="1" customFormat="1" ht="12.75">
      <c r="A433" s="53"/>
      <c r="B433"/>
      <c r="C433" s="2"/>
      <c r="D433"/>
      <c r="E433"/>
      <c r="F433" s="3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5"/>
    </row>
    <row r="434" spans="1:22" s="1" customFormat="1" ht="12.75">
      <c r="A434" s="53"/>
      <c r="B434"/>
      <c r="C434" s="2"/>
      <c r="D434"/>
      <c r="E434"/>
      <c r="F434" s="3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5"/>
    </row>
    <row r="435" spans="1:22" s="1" customFormat="1" ht="12.75">
      <c r="A435" s="53"/>
      <c r="B435"/>
      <c r="C435" s="2"/>
      <c r="D435"/>
      <c r="E435"/>
      <c r="F435" s="3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5"/>
    </row>
    <row r="436" spans="1:22" s="1" customFormat="1" ht="12.75">
      <c r="A436" s="53"/>
      <c r="B436"/>
      <c r="C436" s="2"/>
      <c r="D436"/>
      <c r="E436"/>
      <c r="F436" s="3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5"/>
    </row>
    <row r="437" spans="1:22" s="1" customFormat="1" ht="12.75">
      <c r="A437" s="53"/>
      <c r="B437"/>
      <c r="C437" s="2"/>
      <c r="D437"/>
      <c r="E437"/>
      <c r="F437" s="3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5"/>
    </row>
    <row r="438" spans="1:22" s="1" customFormat="1" ht="12.75">
      <c r="A438" s="53"/>
      <c r="B438"/>
      <c r="C438" s="2"/>
      <c r="D438"/>
      <c r="E438"/>
      <c r="F438" s="3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5"/>
    </row>
    <row r="439" spans="1:22" s="1" customFormat="1" ht="12.75">
      <c r="A439" s="53"/>
      <c r="B439"/>
      <c r="C439" s="2"/>
      <c r="D439"/>
      <c r="E439"/>
      <c r="F439" s="3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5"/>
    </row>
    <row r="440" spans="1:22" s="1" customFormat="1" ht="12.75">
      <c r="A440" s="53"/>
      <c r="B440"/>
      <c r="C440" s="2"/>
      <c r="D440"/>
      <c r="E440"/>
      <c r="F440" s="3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5"/>
    </row>
    <row r="441" spans="1:22" s="1" customFormat="1" ht="12.75">
      <c r="A441" s="53"/>
      <c r="B441"/>
      <c r="C441" s="2"/>
      <c r="D441"/>
      <c r="E441"/>
      <c r="F441" s="3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5"/>
    </row>
    <row r="442" spans="1:22" s="1" customFormat="1" ht="12.75">
      <c r="A442" s="53"/>
      <c r="B442"/>
      <c r="C442" s="2"/>
      <c r="D442"/>
      <c r="E442"/>
      <c r="F442" s="3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5"/>
    </row>
    <row r="443" spans="1:22" s="1" customFormat="1" ht="12.75">
      <c r="A443" s="53"/>
      <c r="B443"/>
      <c r="C443" s="2"/>
      <c r="D443"/>
      <c r="E443"/>
      <c r="F443" s="3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5"/>
    </row>
    <row r="444" spans="1:22" s="1" customFormat="1" ht="12.75">
      <c r="A444" s="53"/>
      <c r="B444"/>
      <c r="C444" s="2"/>
      <c r="D444"/>
      <c r="E444"/>
      <c r="F444" s="3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5"/>
    </row>
    <row r="445" spans="1:22" s="1" customFormat="1" ht="12.75">
      <c r="A445" s="53"/>
      <c r="B445"/>
      <c r="C445" s="2"/>
      <c r="D445"/>
      <c r="E445"/>
      <c r="F445" s="3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5"/>
    </row>
    <row r="446" spans="1:22" s="1" customFormat="1" ht="12.75">
      <c r="A446" s="53"/>
      <c r="B446"/>
      <c r="C446" s="2"/>
      <c r="D446"/>
      <c r="E446"/>
      <c r="F446" s="3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5"/>
    </row>
    <row r="447" spans="1:22" s="1" customFormat="1" ht="12.75">
      <c r="A447" s="53"/>
      <c r="B447"/>
      <c r="C447" s="2"/>
      <c r="D447"/>
      <c r="E447"/>
      <c r="F447" s="3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5"/>
    </row>
    <row r="448" spans="1:22" s="1" customFormat="1" ht="12.75">
      <c r="A448" s="53"/>
      <c r="B448"/>
      <c r="C448" s="2"/>
      <c r="D448"/>
      <c r="E448"/>
      <c r="F448" s="3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5"/>
    </row>
    <row r="449" spans="1:22" s="1" customFormat="1" ht="12.75">
      <c r="A449" s="53"/>
      <c r="B449"/>
      <c r="C449" s="2"/>
      <c r="D449"/>
      <c r="E449"/>
      <c r="F449" s="3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5"/>
    </row>
    <row r="450" spans="1:22" s="1" customFormat="1" ht="12.75">
      <c r="A450" s="53"/>
      <c r="B450"/>
      <c r="C450" s="2"/>
      <c r="D450"/>
      <c r="E450"/>
      <c r="F450" s="3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5"/>
    </row>
    <row r="451" spans="1:22" s="1" customFormat="1" ht="12.75">
      <c r="A451" s="53"/>
      <c r="B451"/>
      <c r="C451" s="2"/>
      <c r="D451"/>
      <c r="E451"/>
      <c r="F451" s="3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5"/>
    </row>
    <row r="452" spans="1:22" s="1" customFormat="1" ht="12.75">
      <c r="A452" s="53"/>
      <c r="B452"/>
      <c r="C452" s="2"/>
      <c r="D452"/>
      <c r="E452"/>
      <c r="F452" s="3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5"/>
    </row>
    <row r="453" spans="1:22" s="1" customFormat="1" ht="12.75">
      <c r="A453" s="53"/>
      <c r="B453"/>
      <c r="C453" s="2"/>
      <c r="D453"/>
      <c r="E453"/>
      <c r="F453" s="3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5"/>
    </row>
    <row r="454" spans="1:22" s="1" customFormat="1" ht="12.75">
      <c r="A454" s="53"/>
      <c r="B454"/>
      <c r="C454" s="2"/>
      <c r="D454"/>
      <c r="E454"/>
      <c r="F454" s="3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5"/>
    </row>
    <row r="455" spans="1:22" s="1" customFormat="1" ht="12.75">
      <c r="A455" s="53"/>
      <c r="B455"/>
      <c r="C455" s="2"/>
      <c r="D455"/>
      <c r="E455"/>
      <c r="F455" s="3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5"/>
    </row>
    <row r="456" spans="1:22" s="1" customFormat="1" ht="12.75">
      <c r="A456" s="53"/>
      <c r="B456"/>
      <c r="C456" s="2"/>
      <c r="D456"/>
      <c r="E456"/>
      <c r="F456" s="3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5"/>
    </row>
    <row r="457" spans="1:22" s="1" customFormat="1" ht="12.75">
      <c r="A457" s="53"/>
      <c r="B457"/>
      <c r="C457" s="2"/>
      <c r="D457"/>
      <c r="E457"/>
      <c r="F457" s="3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5"/>
    </row>
    <row r="458" spans="1:22" s="1" customFormat="1" ht="12.75">
      <c r="A458" s="53"/>
      <c r="B458"/>
      <c r="C458" s="2"/>
      <c r="D458"/>
      <c r="E458"/>
      <c r="F458" s="3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5"/>
    </row>
    <row r="459" spans="1:22" s="1" customFormat="1" ht="12.75">
      <c r="A459" s="53"/>
      <c r="B459"/>
      <c r="C459" s="2"/>
      <c r="D459"/>
      <c r="E459"/>
      <c r="F459" s="3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5"/>
    </row>
    <row r="460" spans="1:22" s="1" customFormat="1" ht="12.75">
      <c r="A460" s="53"/>
      <c r="B460"/>
      <c r="C460" s="2"/>
      <c r="D460"/>
      <c r="E460"/>
      <c r="F460" s="3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5"/>
    </row>
    <row r="461" spans="1:22" s="1" customFormat="1" ht="12.75">
      <c r="A461" s="53"/>
      <c r="B461"/>
      <c r="C461" s="2"/>
      <c r="D461"/>
      <c r="E461"/>
      <c r="F461" s="3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5"/>
    </row>
    <row r="462" spans="1:22" s="1" customFormat="1" ht="12.75">
      <c r="A462" s="53"/>
      <c r="B462"/>
      <c r="C462" s="2"/>
      <c r="D462"/>
      <c r="E462"/>
      <c r="F462" s="3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5"/>
    </row>
    <row r="463" spans="1:22" s="1" customFormat="1" ht="12.75">
      <c r="A463" s="53"/>
      <c r="B463"/>
      <c r="C463" s="2"/>
      <c r="D463"/>
      <c r="E463"/>
      <c r="F463" s="3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5"/>
    </row>
    <row r="464" spans="1:22" s="1" customFormat="1" ht="12.75">
      <c r="A464" s="53"/>
      <c r="B464"/>
      <c r="C464" s="2"/>
      <c r="D464"/>
      <c r="E464"/>
      <c r="F464" s="3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5"/>
    </row>
    <row r="465" spans="1:22" s="1" customFormat="1" ht="12.75">
      <c r="A465" s="53"/>
      <c r="B465"/>
      <c r="C465" s="2"/>
      <c r="D465"/>
      <c r="E465"/>
      <c r="F465" s="3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5"/>
    </row>
    <row r="466" spans="1:22" s="1" customFormat="1" ht="12.75">
      <c r="A466" s="53"/>
      <c r="B466"/>
      <c r="C466" s="2"/>
      <c r="D466"/>
      <c r="E466"/>
      <c r="F466" s="3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5"/>
    </row>
    <row r="467" spans="1:22" s="1" customFormat="1" ht="12.75">
      <c r="A467" s="53"/>
      <c r="B467"/>
      <c r="C467" s="2"/>
      <c r="D467"/>
      <c r="E467"/>
      <c r="F467" s="3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5"/>
    </row>
    <row r="468" spans="1:22" s="1" customFormat="1" ht="12.75">
      <c r="A468" s="53"/>
      <c r="B468"/>
      <c r="C468" s="2"/>
      <c r="D468"/>
      <c r="E468"/>
      <c r="F468" s="3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5"/>
    </row>
    <row r="469" spans="1:22" s="1" customFormat="1" ht="12.75">
      <c r="A469" s="53"/>
      <c r="B469"/>
      <c r="C469" s="2"/>
      <c r="D469"/>
      <c r="E469"/>
      <c r="F469" s="3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5"/>
    </row>
    <row r="470" spans="1:22" s="1" customFormat="1" ht="12.75">
      <c r="A470" s="53"/>
      <c r="B470"/>
      <c r="C470" s="2"/>
      <c r="D470"/>
      <c r="E470"/>
      <c r="F470" s="3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5"/>
    </row>
    <row r="471" spans="1:22" s="1" customFormat="1" ht="12.75">
      <c r="A471" s="53"/>
      <c r="B471"/>
      <c r="C471" s="2"/>
      <c r="D471"/>
      <c r="E471"/>
      <c r="F471" s="3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5"/>
    </row>
    <row r="472" spans="1:22" s="1" customFormat="1" ht="12.75">
      <c r="A472" s="53"/>
      <c r="B472"/>
      <c r="C472" s="2"/>
      <c r="D472"/>
      <c r="E472"/>
      <c r="F472" s="3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5"/>
    </row>
    <row r="473" spans="1:22" s="1" customFormat="1" ht="12.75">
      <c r="A473" s="53"/>
      <c r="B473"/>
      <c r="C473" s="2"/>
      <c r="D473"/>
      <c r="E473"/>
      <c r="F473" s="3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5"/>
    </row>
    <row r="474" spans="1:22" s="1" customFormat="1" ht="12.75">
      <c r="A474" s="53"/>
      <c r="B474"/>
      <c r="C474" s="2"/>
      <c r="D474"/>
      <c r="E474"/>
      <c r="F474" s="3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5"/>
    </row>
    <row r="475" spans="1:22" s="1" customFormat="1" ht="12.75">
      <c r="A475" s="53"/>
      <c r="B475"/>
      <c r="C475" s="2"/>
      <c r="D475"/>
      <c r="E475"/>
      <c r="F475" s="3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5"/>
    </row>
    <row r="476" spans="1:22" s="1" customFormat="1" ht="12.75">
      <c r="A476" s="53"/>
      <c r="B476"/>
      <c r="C476" s="2"/>
      <c r="D476"/>
      <c r="E476"/>
      <c r="F476" s="3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5"/>
    </row>
    <row r="477" spans="1:22" s="1" customFormat="1" ht="12.75">
      <c r="A477" s="53"/>
      <c r="B477"/>
      <c r="C477" s="2"/>
      <c r="D477"/>
      <c r="E477"/>
      <c r="F477" s="3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5"/>
    </row>
    <row r="478" spans="1:22" s="1" customFormat="1" ht="12.75">
      <c r="A478" s="53"/>
      <c r="B478"/>
      <c r="C478" s="2"/>
      <c r="D478"/>
      <c r="E478"/>
      <c r="F478" s="3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5"/>
    </row>
    <row r="479" spans="1:22" s="1" customFormat="1" ht="12.75">
      <c r="A479" s="53"/>
      <c r="B479"/>
      <c r="C479" s="2"/>
      <c r="D479"/>
      <c r="E479"/>
      <c r="F479" s="3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5"/>
    </row>
    <row r="480" spans="1:22" s="1" customFormat="1" ht="12.75">
      <c r="A480" s="53"/>
      <c r="B480"/>
      <c r="C480" s="2"/>
      <c r="D480"/>
      <c r="E480"/>
      <c r="F480" s="3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5"/>
    </row>
    <row r="481" spans="1:22" s="1" customFormat="1" ht="12.75">
      <c r="A481" s="53"/>
      <c r="B481"/>
      <c r="C481" s="2"/>
      <c r="D481"/>
      <c r="E481"/>
      <c r="F481" s="3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5"/>
    </row>
    <row r="482" spans="1:22" s="1" customFormat="1" ht="12.75">
      <c r="A482" s="53"/>
      <c r="B482"/>
      <c r="C482" s="2"/>
      <c r="D482"/>
      <c r="E482"/>
      <c r="F482" s="3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5"/>
    </row>
    <row r="483" spans="1:22" s="1" customFormat="1" ht="12.75">
      <c r="A483" s="53"/>
      <c r="B483"/>
      <c r="C483" s="2"/>
      <c r="D483"/>
      <c r="E483"/>
      <c r="F483" s="3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5"/>
    </row>
    <row r="484" spans="1:22" s="1" customFormat="1" ht="12.75">
      <c r="A484" s="53"/>
      <c r="B484"/>
      <c r="C484" s="2"/>
      <c r="D484"/>
      <c r="E484"/>
      <c r="F484" s="3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5"/>
    </row>
    <row r="485" spans="1:22" s="1" customFormat="1" ht="12.75">
      <c r="A485" s="53"/>
      <c r="B485"/>
      <c r="C485" s="2"/>
      <c r="D485"/>
      <c r="E485"/>
      <c r="F485" s="3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5"/>
    </row>
    <row r="486" spans="1:22" s="1" customFormat="1" ht="12.75">
      <c r="A486" s="53"/>
      <c r="B486"/>
      <c r="C486" s="2"/>
      <c r="D486"/>
      <c r="E486"/>
      <c r="F486" s="3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5"/>
    </row>
    <row r="487" spans="1:22" s="1" customFormat="1" ht="12.75">
      <c r="A487" s="53"/>
      <c r="B487"/>
      <c r="C487" s="2"/>
      <c r="D487"/>
      <c r="E487"/>
      <c r="F487" s="3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5"/>
    </row>
    <row r="488" spans="1:22" s="1" customFormat="1" ht="12.75">
      <c r="A488" s="53"/>
      <c r="B488"/>
      <c r="C488" s="2"/>
      <c r="D488"/>
      <c r="E488"/>
      <c r="F488" s="3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5"/>
    </row>
    <row r="489" spans="1:22" s="1" customFormat="1" ht="12.75">
      <c r="A489" s="53"/>
      <c r="B489"/>
      <c r="C489" s="2"/>
      <c r="D489"/>
      <c r="E489"/>
      <c r="F489" s="3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5"/>
    </row>
    <row r="490" spans="1:22" s="1" customFormat="1" ht="12.75">
      <c r="A490" s="53"/>
      <c r="B490"/>
      <c r="C490" s="2"/>
      <c r="D490"/>
      <c r="E490"/>
      <c r="F490" s="3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5"/>
    </row>
    <row r="491" spans="1:22" s="1" customFormat="1" ht="12.75">
      <c r="A491" s="53"/>
      <c r="B491"/>
      <c r="C491" s="2"/>
      <c r="D491"/>
      <c r="E491"/>
      <c r="F491" s="3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5"/>
    </row>
    <row r="492" spans="1:22" s="1" customFormat="1" ht="12.75">
      <c r="A492" s="53"/>
      <c r="B492"/>
      <c r="C492" s="2"/>
      <c r="D492"/>
      <c r="E492"/>
      <c r="F492" s="3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5"/>
    </row>
    <row r="493" spans="1:22" s="1" customFormat="1" ht="12.75">
      <c r="A493" s="53"/>
      <c r="B493"/>
      <c r="C493" s="2"/>
      <c r="D493"/>
      <c r="E493"/>
      <c r="F493" s="3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5"/>
    </row>
    <row r="494" spans="1:22" s="1" customFormat="1" ht="12.75">
      <c r="A494" s="53"/>
      <c r="B494"/>
      <c r="C494" s="2"/>
      <c r="D494"/>
      <c r="E494"/>
      <c r="F494" s="3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5"/>
    </row>
    <row r="495" spans="1:22" s="1" customFormat="1" ht="12.75">
      <c r="A495" s="53"/>
      <c r="B495"/>
      <c r="C495" s="2"/>
      <c r="D495"/>
      <c r="E495"/>
      <c r="F495" s="3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5"/>
    </row>
    <row r="496" spans="1:22" s="1" customFormat="1" ht="12.75">
      <c r="A496" s="53"/>
      <c r="B496"/>
      <c r="C496" s="2"/>
      <c r="D496"/>
      <c r="E496"/>
      <c r="F496" s="3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5"/>
    </row>
    <row r="497" spans="1:22" s="1" customFormat="1" ht="12.75">
      <c r="A497" s="53"/>
      <c r="B497"/>
      <c r="C497" s="2"/>
      <c r="D497"/>
      <c r="E497"/>
      <c r="F497" s="3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5"/>
    </row>
    <row r="498" spans="1:22" s="1" customFormat="1" ht="12.75">
      <c r="A498" s="53"/>
      <c r="B498"/>
      <c r="C498" s="2"/>
      <c r="D498"/>
      <c r="E498"/>
      <c r="F498" s="3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5"/>
    </row>
    <row r="499" spans="1:22" s="1" customFormat="1" ht="12.75">
      <c r="A499" s="53"/>
      <c r="B499"/>
      <c r="C499" s="2"/>
      <c r="D499"/>
      <c r="E499"/>
      <c r="F499" s="3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5"/>
    </row>
    <row r="500" spans="1:22" s="1" customFormat="1" ht="12.75">
      <c r="A500" s="53"/>
      <c r="B500"/>
      <c r="C500" s="2"/>
      <c r="D500"/>
      <c r="E500"/>
      <c r="F500" s="3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5"/>
    </row>
    <row r="501" spans="1:22" s="1" customFormat="1" ht="12.75">
      <c r="A501" s="53"/>
      <c r="B501"/>
      <c r="C501" s="2"/>
      <c r="D501"/>
      <c r="E501"/>
      <c r="F501" s="3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5"/>
    </row>
    <row r="502" spans="1:22" s="1" customFormat="1" ht="12.75">
      <c r="A502" s="53"/>
      <c r="B502"/>
      <c r="C502" s="2"/>
      <c r="D502"/>
      <c r="E502"/>
      <c r="F502" s="3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5"/>
    </row>
    <row r="503" spans="1:22" s="1" customFormat="1" ht="12.75">
      <c r="A503" s="53"/>
      <c r="B503"/>
      <c r="C503" s="2"/>
      <c r="D503"/>
      <c r="E503"/>
      <c r="F503" s="3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5"/>
    </row>
    <row r="504" spans="1:22" s="1" customFormat="1" ht="12.75">
      <c r="A504" s="53"/>
      <c r="B504"/>
      <c r="C504" s="2"/>
      <c r="D504"/>
      <c r="E504"/>
      <c r="F504" s="3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5"/>
    </row>
    <row r="505" spans="1:22" s="1" customFormat="1" ht="12.75">
      <c r="A505" s="53"/>
      <c r="B505"/>
      <c r="C505" s="2"/>
      <c r="D505"/>
      <c r="E505"/>
      <c r="F505" s="3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5"/>
    </row>
    <row r="506" spans="1:22" s="1" customFormat="1" ht="12.75">
      <c r="A506" s="53"/>
      <c r="B506"/>
      <c r="C506" s="2"/>
      <c r="D506"/>
      <c r="E506"/>
      <c r="F506" s="3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5"/>
    </row>
    <row r="507" spans="1:22" s="1" customFormat="1" ht="12.75">
      <c r="A507" s="53"/>
      <c r="B507"/>
      <c r="C507" s="2"/>
      <c r="D507"/>
      <c r="E507"/>
      <c r="F507" s="3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5"/>
    </row>
    <row r="508" spans="1:22" s="1" customFormat="1" ht="12.75">
      <c r="A508" s="53"/>
      <c r="B508"/>
      <c r="C508" s="2"/>
      <c r="D508"/>
      <c r="E508"/>
      <c r="F508" s="3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5"/>
    </row>
    <row r="509" spans="1:22" s="1" customFormat="1" ht="12.75">
      <c r="A509" s="53"/>
      <c r="B509"/>
      <c r="C509" s="2"/>
      <c r="D509"/>
      <c r="E509"/>
      <c r="F509" s="3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5"/>
    </row>
    <row r="510" spans="1:22" s="1" customFormat="1" ht="12.75">
      <c r="A510" s="53"/>
      <c r="B510"/>
      <c r="C510" s="2"/>
      <c r="D510"/>
      <c r="E510"/>
      <c r="F510" s="3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5"/>
    </row>
    <row r="511" spans="1:22" s="1" customFormat="1" ht="12.75">
      <c r="A511" s="53"/>
      <c r="B511"/>
      <c r="C511" s="2"/>
      <c r="D511"/>
      <c r="E511"/>
      <c r="F511" s="3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5"/>
    </row>
    <row r="512" spans="1:22" s="1" customFormat="1" ht="12.75">
      <c r="A512" s="53"/>
      <c r="B512"/>
      <c r="C512" s="2"/>
      <c r="D512"/>
      <c r="E512"/>
      <c r="F512" s="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5"/>
    </row>
    <row r="513" spans="1:22" s="1" customFormat="1" ht="12.75">
      <c r="A513" s="53"/>
      <c r="B513"/>
      <c r="C513" s="2"/>
      <c r="D513"/>
      <c r="E513"/>
      <c r="F513" s="3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5"/>
    </row>
    <row r="514" spans="1:22" s="1" customFormat="1" ht="12.75">
      <c r="A514" s="53"/>
      <c r="B514"/>
      <c r="C514" s="2"/>
      <c r="D514"/>
      <c r="E514"/>
      <c r="F514" s="3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5"/>
    </row>
    <row r="515" spans="1:22" s="1" customFormat="1" ht="12.75">
      <c r="A515" s="53"/>
      <c r="B515"/>
      <c r="C515" s="2"/>
      <c r="D515"/>
      <c r="E515"/>
      <c r="F515" s="3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5"/>
    </row>
    <row r="516" spans="1:22" s="1" customFormat="1" ht="12.75">
      <c r="A516" s="53"/>
      <c r="B516"/>
      <c r="C516" s="2"/>
      <c r="D516"/>
      <c r="E516"/>
      <c r="F516" s="3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5"/>
    </row>
    <row r="517" spans="1:22" s="1" customFormat="1" ht="12.75">
      <c r="A517" s="53"/>
      <c r="B517"/>
      <c r="C517" s="2"/>
      <c r="D517"/>
      <c r="E517"/>
      <c r="F517" s="3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5"/>
    </row>
    <row r="518" spans="1:22" s="1" customFormat="1" ht="12.75">
      <c r="A518" s="53"/>
      <c r="B518"/>
      <c r="C518" s="2"/>
      <c r="D518"/>
      <c r="E518"/>
      <c r="F518" s="3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5"/>
    </row>
    <row r="519" spans="1:22" s="1" customFormat="1" ht="12.75">
      <c r="A519" s="53"/>
      <c r="B519"/>
      <c r="C519" s="2"/>
      <c r="D519"/>
      <c r="E519"/>
      <c r="F519" s="3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5"/>
    </row>
    <row r="520" spans="1:22" s="1" customFormat="1" ht="12.75">
      <c r="A520" s="53"/>
      <c r="B520"/>
      <c r="C520" s="2"/>
      <c r="D520"/>
      <c r="E520"/>
      <c r="F520" s="3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5"/>
    </row>
    <row r="521" spans="1:22" s="1" customFormat="1" ht="12.75">
      <c r="A521" s="53"/>
      <c r="B521"/>
      <c r="C521" s="2"/>
      <c r="D521"/>
      <c r="E521"/>
      <c r="F521" s="3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5"/>
    </row>
    <row r="522" spans="1:22" s="1" customFormat="1" ht="12.75">
      <c r="A522" s="53"/>
      <c r="B522"/>
      <c r="C522" s="2"/>
      <c r="D522"/>
      <c r="E522"/>
      <c r="F522" s="3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5"/>
    </row>
    <row r="523" spans="1:22" s="1" customFormat="1" ht="12.75">
      <c r="A523" s="53"/>
      <c r="B523"/>
      <c r="C523" s="2"/>
      <c r="D523"/>
      <c r="E523"/>
      <c r="F523" s="3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5"/>
    </row>
    <row r="524" spans="1:22" s="1" customFormat="1" ht="12.75">
      <c r="A524" s="53"/>
      <c r="B524"/>
      <c r="C524" s="2"/>
      <c r="D524"/>
      <c r="E524"/>
      <c r="F524" s="3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5"/>
    </row>
    <row r="525" spans="1:22" s="1" customFormat="1" ht="12.75">
      <c r="A525" s="53"/>
      <c r="B525"/>
      <c r="C525" s="2"/>
      <c r="D525"/>
      <c r="E525"/>
      <c r="F525" s="3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5"/>
    </row>
    <row r="526" spans="1:22" s="1" customFormat="1" ht="12.75">
      <c r="A526" s="53"/>
      <c r="B526"/>
      <c r="C526" s="2"/>
      <c r="D526"/>
      <c r="E526"/>
      <c r="F526" s="3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5"/>
    </row>
    <row r="527" spans="1:22" s="1" customFormat="1" ht="12.75">
      <c r="A527" s="53"/>
      <c r="B527"/>
      <c r="C527" s="2"/>
      <c r="D527"/>
      <c r="E527"/>
      <c r="F527" s="3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5"/>
    </row>
    <row r="528" spans="1:22" s="1" customFormat="1" ht="12.75">
      <c r="A528" s="53"/>
      <c r="B528"/>
      <c r="C528" s="2"/>
      <c r="D528"/>
      <c r="E528"/>
      <c r="F528" s="3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5"/>
    </row>
    <row r="529" spans="1:22" s="1" customFormat="1" ht="12.75">
      <c r="A529" s="53"/>
      <c r="B529"/>
      <c r="C529" s="2"/>
      <c r="D529"/>
      <c r="E529"/>
      <c r="F529" s="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5"/>
    </row>
    <row r="530" spans="1:22" s="1" customFormat="1" ht="12.75">
      <c r="A530" s="53"/>
      <c r="B530"/>
      <c r="C530" s="2"/>
      <c r="D530"/>
      <c r="E530"/>
      <c r="F530" s="3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5"/>
    </row>
    <row r="531" spans="1:22" s="1" customFormat="1" ht="12.75">
      <c r="A531" s="53"/>
      <c r="B531"/>
      <c r="C531" s="2"/>
      <c r="D531"/>
      <c r="E531"/>
      <c r="F531" s="3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5"/>
    </row>
    <row r="532" spans="1:22" s="1" customFormat="1" ht="12.75">
      <c r="A532" s="53"/>
      <c r="B532"/>
      <c r="C532" s="2"/>
      <c r="D532"/>
      <c r="E532"/>
      <c r="F532" s="3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5"/>
    </row>
    <row r="533" spans="1:22" s="1" customFormat="1" ht="12.75">
      <c r="A533" s="53"/>
      <c r="B533"/>
      <c r="C533" s="2"/>
      <c r="D533"/>
      <c r="E533"/>
      <c r="F533" s="3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5"/>
    </row>
    <row r="534" spans="1:22" s="1" customFormat="1" ht="12.75">
      <c r="A534" s="53"/>
      <c r="B534"/>
      <c r="C534" s="2"/>
      <c r="D534"/>
      <c r="E534"/>
      <c r="F534" s="3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5"/>
    </row>
    <row r="535" spans="1:22" s="1" customFormat="1" ht="12.75">
      <c r="A535" s="53"/>
      <c r="B535"/>
      <c r="C535" s="2"/>
      <c r="D535"/>
      <c r="E535"/>
      <c r="F535" s="3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5"/>
    </row>
    <row r="536" spans="1:22" s="1" customFormat="1" ht="12.75">
      <c r="A536" s="53"/>
      <c r="B536"/>
      <c r="C536" s="2"/>
      <c r="D536"/>
      <c r="E536"/>
      <c r="F536" s="3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5"/>
    </row>
    <row r="537" spans="1:22" s="1" customFormat="1" ht="12.75">
      <c r="A537" s="53"/>
      <c r="B537"/>
      <c r="C537" s="2"/>
      <c r="D537"/>
      <c r="E537"/>
      <c r="F537" s="3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5"/>
    </row>
    <row r="538" spans="1:22" s="1" customFormat="1" ht="12.75">
      <c r="A538" s="53"/>
      <c r="B538"/>
      <c r="C538" s="2"/>
      <c r="D538"/>
      <c r="E538"/>
      <c r="F538" s="3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5"/>
    </row>
    <row r="539" spans="1:22" s="1" customFormat="1" ht="12.75">
      <c r="A539" s="53"/>
      <c r="B539"/>
      <c r="C539" s="2"/>
      <c r="D539"/>
      <c r="E539"/>
      <c r="F539" s="3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5"/>
    </row>
    <row r="540" spans="1:22" s="1" customFormat="1" ht="12.75">
      <c r="A540" s="53"/>
      <c r="B540"/>
      <c r="C540" s="2"/>
      <c r="D540"/>
      <c r="E540"/>
      <c r="F540" s="3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5"/>
    </row>
    <row r="541" spans="1:22" s="1" customFormat="1" ht="12.75">
      <c r="A541" s="53"/>
      <c r="B541"/>
      <c r="C541" s="2"/>
      <c r="D541"/>
      <c r="E541"/>
      <c r="F541" s="3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5"/>
    </row>
    <row r="542" spans="1:22" s="1" customFormat="1" ht="12.75">
      <c r="A542" s="53"/>
      <c r="B542"/>
      <c r="C542" s="2"/>
      <c r="D542"/>
      <c r="E542"/>
      <c r="F542" s="3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5"/>
    </row>
    <row r="543" spans="1:22" s="1" customFormat="1" ht="12.75">
      <c r="A543" s="53"/>
      <c r="B543"/>
      <c r="C543" s="2"/>
      <c r="D543"/>
      <c r="E543"/>
      <c r="F543" s="3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5"/>
    </row>
    <row r="544" spans="1:22" s="1" customFormat="1" ht="12.75">
      <c r="A544" s="53"/>
      <c r="B544"/>
      <c r="C544" s="2"/>
      <c r="D544"/>
      <c r="E544"/>
      <c r="F544" s="3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5"/>
    </row>
    <row r="545" spans="1:22" s="1" customFormat="1" ht="12.75">
      <c r="A545" s="53"/>
      <c r="B545"/>
      <c r="C545" s="2"/>
      <c r="D545"/>
      <c r="E545"/>
      <c r="F545" s="3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5"/>
    </row>
    <row r="546" spans="1:22" s="1" customFormat="1" ht="12.75">
      <c r="A546" s="53"/>
      <c r="B546"/>
      <c r="C546" s="2"/>
      <c r="D546"/>
      <c r="E546"/>
      <c r="F546" s="3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5"/>
    </row>
    <row r="547" spans="1:22" s="1" customFormat="1" ht="12.75">
      <c r="A547" s="53"/>
      <c r="B547"/>
      <c r="C547" s="2"/>
      <c r="D547"/>
      <c r="E547"/>
      <c r="F547" s="3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5"/>
    </row>
    <row r="548" spans="1:22" s="1" customFormat="1" ht="12.75">
      <c r="A548" s="53"/>
      <c r="B548"/>
      <c r="C548" s="2"/>
      <c r="D548"/>
      <c r="E548"/>
      <c r="F548" s="3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5"/>
    </row>
    <row r="549" spans="1:22" s="1" customFormat="1" ht="12.75">
      <c r="A549" s="53"/>
      <c r="B549"/>
      <c r="C549" s="2"/>
      <c r="D549"/>
      <c r="E549"/>
      <c r="F549" s="3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5"/>
    </row>
    <row r="550" spans="1:22" s="1" customFormat="1" ht="12.75">
      <c r="A550" s="53"/>
      <c r="B550"/>
      <c r="C550" s="2"/>
      <c r="D550"/>
      <c r="E550"/>
      <c r="F550" s="3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5"/>
    </row>
    <row r="551" spans="1:22" s="1" customFormat="1" ht="12.75">
      <c r="A551" s="53"/>
      <c r="B551"/>
      <c r="C551" s="2"/>
      <c r="D551"/>
      <c r="E551"/>
      <c r="F551" s="3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5"/>
    </row>
    <row r="552" spans="1:22" s="1" customFormat="1" ht="12.75">
      <c r="A552" s="53"/>
      <c r="B552"/>
      <c r="C552" s="2"/>
      <c r="D552"/>
      <c r="E552"/>
      <c r="F552" s="3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5"/>
    </row>
    <row r="553" spans="1:22" s="1" customFormat="1" ht="12.75">
      <c r="A553" s="53"/>
      <c r="B553"/>
      <c r="C553" s="2"/>
      <c r="D553"/>
      <c r="E553"/>
      <c r="F553" s="3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5"/>
    </row>
    <row r="554" spans="1:22" s="1" customFormat="1" ht="12.75">
      <c r="A554" s="53"/>
      <c r="B554"/>
      <c r="C554" s="2"/>
      <c r="D554"/>
      <c r="E554"/>
      <c r="F554" s="3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5"/>
    </row>
    <row r="555" spans="1:22" s="1" customFormat="1" ht="12.75">
      <c r="A555" s="53"/>
      <c r="B555"/>
      <c r="C555" s="2"/>
      <c r="D555"/>
      <c r="E555"/>
      <c r="F555" s="3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5"/>
    </row>
    <row r="556" spans="1:22" s="1" customFormat="1" ht="12.75">
      <c r="A556" s="53"/>
      <c r="B556"/>
      <c r="C556" s="2"/>
      <c r="D556"/>
      <c r="E556"/>
      <c r="F556" s="3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5"/>
    </row>
    <row r="557" spans="1:22" s="1" customFormat="1" ht="12.75">
      <c r="A557" s="53"/>
      <c r="B557"/>
      <c r="C557" s="2"/>
      <c r="D557"/>
      <c r="E557"/>
      <c r="F557" s="3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5"/>
    </row>
    <row r="558" spans="1:22" s="1" customFormat="1" ht="12.75">
      <c r="A558" s="53"/>
      <c r="B558"/>
      <c r="C558" s="2"/>
      <c r="D558"/>
      <c r="E558"/>
      <c r="F558" s="3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5"/>
    </row>
    <row r="559" spans="1:22" s="1" customFormat="1" ht="12.75">
      <c r="A559" s="53"/>
      <c r="B559"/>
      <c r="C559" s="2"/>
      <c r="D559"/>
      <c r="E559"/>
      <c r="F559" s="3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5"/>
    </row>
    <row r="560" spans="1:22" s="1" customFormat="1" ht="12.75">
      <c r="A560" s="53"/>
      <c r="B560"/>
      <c r="C560" s="2"/>
      <c r="D560"/>
      <c r="E560"/>
      <c r="F560" s="3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5"/>
    </row>
    <row r="561" spans="1:22" s="1" customFormat="1" ht="12.75">
      <c r="A561" s="53"/>
      <c r="B561"/>
      <c r="C561" s="2"/>
      <c r="D561"/>
      <c r="E561"/>
      <c r="F561" s="3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5"/>
    </row>
    <row r="562" spans="1:22" s="1" customFormat="1" ht="12.75">
      <c r="A562" s="53"/>
      <c r="B562"/>
      <c r="C562" s="2"/>
      <c r="D562"/>
      <c r="E562"/>
      <c r="F562" s="3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5"/>
    </row>
    <row r="563" spans="1:22" s="1" customFormat="1" ht="12.75">
      <c r="A563" s="53"/>
      <c r="B563"/>
      <c r="C563" s="2"/>
      <c r="D563"/>
      <c r="E563"/>
      <c r="F563" s="3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5"/>
    </row>
    <row r="564" spans="1:22" s="1" customFormat="1" ht="12.75">
      <c r="A564" s="53"/>
      <c r="B564"/>
      <c r="C564" s="2"/>
      <c r="D564"/>
      <c r="E564"/>
      <c r="F564" s="3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5"/>
    </row>
    <row r="565" spans="1:22" s="1" customFormat="1" ht="12.75">
      <c r="A565" s="53"/>
      <c r="B565"/>
      <c r="C565" s="2"/>
      <c r="D565"/>
      <c r="E565"/>
      <c r="F565" s="3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5"/>
    </row>
    <row r="566" spans="1:22" s="1" customFormat="1" ht="12.75">
      <c r="A566" s="53"/>
      <c r="B566"/>
      <c r="C566" s="2"/>
      <c r="D566"/>
      <c r="E566"/>
      <c r="F566" s="3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5"/>
    </row>
    <row r="567" spans="1:22" s="1" customFormat="1" ht="12.75">
      <c r="A567" s="53"/>
      <c r="B567"/>
      <c r="C567" s="2"/>
      <c r="D567"/>
      <c r="E567"/>
      <c r="F567" s="3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5"/>
    </row>
    <row r="568" spans="1:22" s="1" customFormat="1" ht="12.75">
      <c r="A568" s="53"/>
      <c r="B568"/>
      <c r="C568" s="2"/>
      <c r="D568"/>
      <c r="E568"/>
      <c r="F568" s="3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5"/>
    </row>
    <row r="569" spans="1:22" s="1" customFormat="1" ht="12.75">
      <c r="A569" s="53"/>
      <c r="B569"/>
      <c r="C569" s="2"/>
      <c r="D569"/>
      <c r="E569"/>
      <c r="F569" s="3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5"/>
    </row>
    <row r="570" spans="1:22" s="1" customFormat="1" ht="12.75">
      <c r="A570" s="53"/>
      <c r="B570"/>
      <c r="C570" s="2"/>
      <c r="D570"/>
      <c r="E570"/>
      <c r="F570" s="3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5"/>
    </row>
    <row r="571" spans="1:22" s="1" customFormat="1" ht="12.75">
      <c r="A571" s="53"/>
      <c r="B571"/>
      <c r="C571" s="2"/>
      <c r="D571"/>
      <c r="E571"/>
      <c r="F571" s="3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5"/>
    </row>
    <row r="572" spans="1:22" s="1" customFormat="1" ht="12.75">
      <c r="A572" s="53"/>
      <c r="B572"/>
      <c r="C572" s="2"/>
      <c r="D572"/>
      <c r="E572"/>
      <c r="F572" s="3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5"/>
    </row>
    <row r="573" spans="1:22" s="1" customFormat="1" ht="12.75">
      <c r="A573" s="53"/>
      <c r="B573"/>
      <c r="C573" s="2"/>
      <c r="D573"/>
      <c r="E573"/>
      <c r="F573" s="3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5"/>
    </row>
    <row r="574" spans="1:22" s="1" customFormat="1" ht="12.75">
      <c r="A574" s="53"/>
      <c r="B574"/>
      <c r="C574" s="2"/>
      <c r="D574"/>
      <c r="E574"/>
      <c r="F574" s="3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5"/>
    </row>
    <row r="575" spans="1:22" s="1" customFormat="1" ht="12.75">
      <c r="A575" s="53"/>
      <c r="B575"/>
      <c r="C575" s="2"/>
      <c r="D575"/>
      <c r="E575"/>
      <c r="F575" s="3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5"/>
    </row>
    <row r="576" spans="1:22" s="1" customFormat="1" ht="12.75">
      <c r="A576" s="53"/>
      <c r="B576"/>
      <c r="C576" s="2"/>
      <c r="D576"/>
      <c r="E576"/>
      <c r="F576" s="3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5"/>
    </row>
    <row r="577" spans="1:22" s="1" customFormat="1" ht="12.75">
      <c r="A577" s="53"/>
      <c r="B577"/>
      <c r="C577" s="2"/>
      <c r="D577"/>
      <c r="E577"/>
      <c r="F577" s="3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5"/>
    </row>
    <row r="578" spans="1:22" s="1" customFormat="1" ht="12.75">
      <c r="A578" s="53"/>
      <c r="B578"/>
      <c r="C578" s="2"/>
      <c r="D578"/>
      <c r="E578"/>
      <c r="F578" s="3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5"/>
    </row>
    <row r="579" spans="1:22" s="1" customFormat="1" ht="12.75">
      <c r="A579" s="53"/>
      <c r="B579"/>
      <c r="C579" s="2"/>
      <c r="D579"/>
      <c r="E579"/>
      <c r="F579" s="3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5"/>
    </row>
    <row r="580" spans="1:22" s="1" customFormat="1" ht="12.75">
      <c r="A580" s="53"/>
      <c r="B580"/>
      <c r="C580" s="2"/>
      <c r="D580"/>
      <c r="E580"/>
      <c r="F580" s="3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5"/>
    </row>
    <row r="581" spans="1:22" s="1" customFormat="1" ht="12.75">
      <c r="A581" s="53"/>
      <c r="B581"/>
      <c r="C581" s="2"/>
      <c r="D581"/>
      <c r="E581"/>
      <c r="F581" s="3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5"/>
    </row>
    <row r="582" spans="1:22" s="1" customFormat="1" ht="12.75">
      <c r="A582" s="53"/>
      <c r="B582"/>
      <c r="C582" s="2"/>
      <c r="D582"/>
      <c r="E582"/>
      <c r="F582" s="3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5"/>
    </row>
    <row r="583" spans="1:22" s="1" customFormat="1" ht="12.75">
      <c r="A583" s="53"/>
      <c r="B583"/>
      <c r="C583" s="2"/>
      <c r="D583"/>
      <c r="E583"/>
      <c r="F583" s="3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5"/>
    </row>
    <row r="584" spans="1:22" s="1" customFormat="1" ht="12.75">
      <c r="A584" s="53"/>
      <c r="B584"/>
      <c r="C584" s="2"/>
      <c r="D584"/>
      <c r="E584"/>
      <c r="F584" s="3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5"/>
    </row>
    <row r="585" spans="1:22" s="1" customFormat="1" ht="12.75">
      <c r="A585" s="53"/>
      <c r="B585"/>
      <c r="C585" s="2"/>
      <c r="D585"/>
      <c r="E585"/>
      <c r="F585" s="3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5"/>
    </row>
    <row r="586" spans="1:22" s="1" customFormat="1" ht="12.75">
      <c r="A586" s="53"/>
      <c r="B586"/>
      <c r="C586" s="2"/>
      <c r="D586"/>
      <c r="E586"/>
      <c r="F586" s="3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5"/>
    </row>
    <row r="587" spans="1:22" s="1" customFormat="1" ht="12.75">
      <c r="A587" s="53"/>
      <c r="B587"/>
      <c r="C587" s="2"/>
      <c r="D587"/>
      <c r="E587"/>
      <c r="F587" s="3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5"/>
    </row>
    <row r="588" spans="1:22" s="1" customFormat="1" ht="12.75">
      <c r="A588" s="53"/>
      <c r="B588"/>
      <c r="C588" s="2"/>
      <c r="D588"/>
      <c r="E588"/>
      <c r="F588" s="3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5"/>
    </row>
    <row r="589" spans="1:22" s="1" customFormat="1" ht="12.75">
      <c r="A589" s="53"/>
      <c r="B589"/>
      <c r="C589" s="2"/>
      <c r="D589"/>
      <c r="E589"/>
      <c r="F589" s="3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5"/>
    </row>
    <row r="590" spans="1:22" s="1" customFormat="1" ht="12.75">
      <c r="A590" s="53"/>
      <c r="B590"/>
      <c r="C590" s="2"/>
      <c r="D590"/>
      <c r="E590"/>
      <c r="F590" s="3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5"/>
    </row>
    <row r="591" spans="1:22" s="1" customFormat="1" ht="12.75">
      <c r="A591" s="53"/>
      <c r="B591"/>
      <c r="C591" s="2"/>
      <c r="D591"/>
      <c r="E591"/>
      <c r="F591" s="3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5"/>
    </row>
    <row r="592" spans="1:22" s="1" customFormat="1" ht="12.75">
      <c r="A592" s="53"/>
      <c r="B592"/>
      <c r="C592" s="2"/>
      <c r="D592"/>
      <c r="E592"/>
      <c r="F592" s="3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5"/>
    </row>
    <row r="593" spans="1:22" s="1" customFormat="1" ht="12.75">
      <c r="A593" s="53"/>
      <c r="B593"/>
      <c r="C593" s="2"/>
      <c r="D593"/>
      <c r="E593"/>
      <c r="F593" s="3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5"/>
    </row>
    <row r="594" spans="1:22" s="1" customFormat="1" ht="12.75">
      <c r="A594" s="53"/>
      <c r="B594"/>
      <c r="C594" s="2"/>
      <c r="D594"/>
      <c r="E594"/>
      <c r="F594" s="3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5"/>
    </row>
    <row r="595" spans="1:22" s="1" customFormat="1" ht="12.75">
      <c r="A595" s="53"/>
      <c r="B595"/>
      <c r="C595" s="2"/>
      <c r="D595"/>
      <c r="E595"/>
      <c r="F595" s="3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5"/>
    </row>
    <row r="596" spans="1:22" s="1" customFormat="1" ht="12.75">
      <c r="A596" s="53"/>
      <c r="B596"/>
      <c r="C596" s="2"/>
      <c r="D596"/>
      <c r="E596"/>
      <c r="F596" s="3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5"/>
    </row>
    <row r="597" spans="1:22" s="1" customFormat="1" ht="12.75">
      <c r="A597" s="53"/>
      <c r="B597"/>
      <c r="C597" s="2"/>
      <c r="D597"/>
      <c r="E597"/>
      <c r="F597" s="3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5"/>
    </row>
    <row r="598" spans="1:22" s="1" customFormat="1" ht="12.75">
      <c r="A598" s="53"/>
      <c r="B598"/>
      <c r="C598" s="2"/>
      <c r="D598"/>
      <c r="E598"/>
      <c r="F598" s="3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5"/>
    </row>
    <row r="599" spans="1:22" s="1" customFormat="1" ht="12.75">
      <c r="A599" s="53"/>
      <c r="B599"/>
      <c r="C599" s="2"/>
      <c r="D599"/>
      <c r="E599"/>
      <c r="F599" s="3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5"/>
    </row>
    <row r="600" spans="1:22" s="1" customFormat="1" ht="12.75">
      <c r="A600" s="53"/>
      <c r="B600"/>
      <c r="C600" s="2"/>
      <c r="D600"/>
      <c r="E600"/>
      <c r="F600" s="3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5"/>
    </row>
    <row r="601" spans="1:22" s="1" customFormat="1" ht="12.75">
      <c r="A601" s="53"/>
      <c r="B601"/>
      <c r="C601" s="2"/>
      <c r="D601"/>
      <c r="E601"/>
      <c r="F601" s="3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5"/>
    </row>
    <row r="602" spans="1:22" s="1" customFormat="1" ht="12.75">
      <c r="A602" s="53"/>
      <c r="B602"/>
      <c r="C602" s="2"/>
      <c r="D602"/>
      <c r="E602"/>
      <c r="F602" s="3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5"/>
    </row>
    <row r="603" spans="1:22" s="1" customFormat="1" ht="12.75">
      <c r="A603" s="53"/>
      <c r="B603"/>
      <c r="C603" s="2"/>
      <c r="D603"/>
      <c r="E603"/>
      <c r="F603" s="3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5"/>
    </row>
    <row r="604" spans="1:22" s="1" customFormat="1" ht="12.75">
      <c r="A604" s="53"/>
      <c r="B604"/>
      <c r="C604" s="2"/>
      <c r="D604"/>
      <c r="E604"/>
      <c r="F604" s="3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5"/>
    </row>
    <row r="605" spans="1:22" s="1" customFormat="1" ht="12.75">
      <c r="A605" s="53"/>
      <c r="B605"/>
      <c r="C605" s="2"/>
      <c r="D605"/>
      <c r="E605"/>
      <c r="F605" s="3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5"/>
    </row>
    <row r="606" spans="1:22" s="1" customFormat="1" ht="12.75">
      <c r="A606" s="53"/>
      <c r="B606"/>
      <c r="C606" s="2"/>
      <c r="D606"/>
      <c r="E606"/>
      <c r="F606" s="3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5"/>
    </row>
    <row r="607" spans="1:22" s="1" customFormat="1" ht="12.75">
      <c r="A607" s="53"/>
      <c r="B607"/>
      <c r="C607" s="2"/>
      <c r="D607"/>
      <c r="E607"/>
      <c r="F607" s="3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5"/>
    </row>
    <row r="608" spans="1:22" s="1" customFormat="1" ht="12.75">
      <c r="A608" s="53"/>
      <c r="B608"/>
      <c r="C608" s="2"/>
      <c r="D608"/>
      <c r="E608"/>
      <c r="F608" s="3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5"/>
    </row>
    <row r="609" spans="1:22" s="1" customFormat="1" ht="12.75">
      <c r="A609" s="53"/>
      <c r="B609"/>
      <c r="C609" s="2"/>
      <c r="D609"/>
      <c r="E609"/>
      <c r="F609" s="3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5"/>
    </row>
    <row r="610" spans="1:22" s="1" customFormat="1" ht="12.75">
      <c r="A610" s="53"/>
      <c r="B610"/>
      <c r="C610" s="2"/>
      <c r="D610"/>
      <c r="E610"/>
      <c r="F610" s="3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5"/>
    </row>
    <row r="611" spans="1:22" s="1" customFormat="1" ht="12.75">
      <c r="A611" s="53"/>
      <c r="B611"/>
      <c r="C611" s="2"/>
      <c r="D611"/>
      <c r="E611"/>
      <c r="F611" s="3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5"/>
    </row>
    <row r="612" spans="1:22" s="1" customFormat="1" ht="12.75">
      <c r="A612" s="53"/>
      <c r="B612"/>
      <c r="C612" s="2"/>
      <c r="D612"/>
      <c r="E612"/>
      <c r="F612" s="3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5"/>
    </row>
    <row r="613" spans="1:22" s="1" customFormat="1" ht="12.75">
      <c r="A613" s="53"/>
      <c r="B613"/>
      <c r="C613" s="2"/>
      <c r="D613"/>
      <c r="E613"/>
      <c r="F613" s="3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5"/>
    </row>
    <row r="614" spans="1:22" s="1" customFormat="1" ht="12.75">
      <c r="A614" s="53"/>
      <c r="B614"/>
      <c r="C614" s="2"/>
      <c r="D614"/>
      <c r="E614"/>
      <c r="F614" s="3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5"/>
    </row>
    <row r="615" spans="1:22" s="1" customFormat="1" ht="12.75">
      <c r="A615" s="53"/>
      <c r="B615"/>
      <c r="C615" s="2"/>
      <c r="D615"/>
      <c r="E615"/>
      <c r="F615" s="3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5"/>
    </row>
    <row r="616" spans="1:22" s="1" customFormat="1" ht="12.75">
      <c r="A616" s="53"/>
      <c r="B616"/>
      <c r="C616" s="2"/>
      <c r="D616"/>
      <c r="E616"/>
      <c r="F616" s="3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5"/>
    </row>
    <row r="617" spans="1:22" s="1" customFormat="1" ht="12.75">
      <c r="A617" s="53"/>
      <c r="B617"/>
      <c r="C617" s="2"/>
      <c r="D617"/>
      <c r="E617"/>
      <c r="F617" s="3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5"/>
    </row>
    <row r="618" spans="1:22" s="1" customFormat="1" ht="12.75">
      <c r="A618" s="53"/>
      <c r="B618"/>
      <c r="C618" s="2"/>
      <c r="D618"/>
      <c r="E618"/>
      <c r="F618" s="3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5"/>
    </row>
    <row r="619" spans="1:22" s="1" customFormat="1" ht="12.75">
      <c r="A619" s="53"/>
      <c r="B619"/>
      <c r="C619" s="2"/>
      <c r="D619"/>
      <c r="E619"/>
      <c r="F619" s="3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5"/>
    </row>
    <row r="620" spans="1:22" s="1" customFormat="1" ht="12.75">
      <c r="A620" s="53"/>
      <c r="B620"/>
      <c r="C620" s="2"/>
      <c r="D620"/>
      <c r="E620"/>
      <c r="F620" s="3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5"/>
    </row>
    <row r="621" spans="1:22" s="1" customFormat="1" ht="12.75">
      <c r="A621" s="53"/>
      <c r="B621"/>
      <c r="C621" s="2"/>
      <c r="D621"/>
      <c r="E621"/>
      <c r="F621" s="3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5"/>
    </row>
    <row r="622" spans="1:22" s="1" customFormat="1" ht="12.75">
      <c r="A622" s="53"/>
      <c r="B622"/>
      <c r="C622" s="2"/>
      <c r="D622"/>
      <c r="E622"/>
      <c r="F622" s="3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5"/>
    </row>
    <row r="623" spans="1:22" s="1" customFormat="1" ht="12.75">
      <c r="A623" s="53"/>
      <c r="B623"/>
      <c r="C623" s="2"/>
      <c r="D623"/>
      <c r="E623"/>
      <c r="F623" s="3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5"/>
    </row>
    <row r="624" spans="1:22" s="1" customFormat="1" ht="12.75">
      <c r="A624" s="53"/>
      <c r="B624"/>
      <c r="C624" s="2"/>
      <c r="D624"/>
      <c r="E624"/>
      <c r="F624" s="3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5"/>
    </row>
    <row r="625" spans="1:22" s="1" customFormat="1" ht="12.75">
      <c r="A625" s="53"/>
      <c r="B625"/>
      <c r="C625" s="2"/>
      <c r="D625"/>
      <c r="E625"/>
      <c r="F625" s="3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5"/>
    </row>
    <row r="626" spans="1:22" s="1" customFormat="1" ht="12.75">
      <c r="A626" s="53"/>
      <c r="B626"/>
      <c r="C626" s="2"/>
      <c r="D626"/>
      <c r="E626"/>
      <c r="F626" s="3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5"/>
    </row>
    <row r="627" spans="1:22" s="1" customFormat="1" ht="12.75">
      <c r="A627" s="53"/>
      <c r="B627"/>
      <c r="C627" s="2"/>
      <c r="D627"/>
      <c r="E627"/>
      <c r="F627" s="3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5"/>
    </row>
    <row r="628" spans="1:22" s="1" customFormat="1" ht="12.75">
      <c r="A628" s="53"/>
      <c r="B628"/>
      <c r="C628" s="2"/>
      <c r="D628"/>
      <c r="E628"/>
      <c r="F628" s="3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5"/>
    </row>
    <row r="629" spans="1:22" s="1" customFormat="1" ht="12.75">
      <c r="A629" s="53"/>
      <c r="B629"/>
      <c r="C629" s="2"/>
      <c r="D629"/>
      <c r="E629"/>
      <c r="F629" s="3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5"/>
    </row>
    <row r="630" spans="1:22" s="1" customFormat="1" ht="12.75">
      <c r="A630" s="53"/>
      <c r="B630"/>
      <c r="C630" s="2"/>
      <c r="D630"/>
      <c r="E630"/>
      <c r="F630" s="3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5"/>
    </row>
    <row r="631" spans="1:22" s="1" customFormat="1" ht="12.75">
      <c r="A631" s="53"/>
      <c r="B631"/>
      <c r="C631" s="2"/>
      <c r="D631"/>
      <c r="E631"/>
      <c r="F631" s="3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5"/>
    </row>
    <row r="632" spans="1:22" s="1" customFormat="1" ht="12.75">
      <c r="A632" s="53"/>
      <c r="B632"/>
      <c r="C632" s="2"/>
      <c r="D632"/>
      <c r="E632"/>
      <c r="F632" s="3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5"/>
    </row>
    <row r="633" spans="1:22" s="1" customFormat="1" ht="12.75">
      <c r="A633" s="53"/>
      <c r="B633"/>
      <c r="C633" s="2"/>
      <c r="D633"/>
      <c r="E633"/>
      <c r="F633" s="3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5"/>
    </row>
    <row r="634" spans="1:22" s="1" customFormat="1" ht="12.75">
      <c r="A634" s="53"/>
      <c r="B634"/>
      <c r="C634" s="2"/>
      <c r="D634"/>
      <c r="E634"/>
      <c r="F634" s="3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5"/>
    </row>
    <row r="635" spans="1:22" s="1" customFormat="1" ht="12.75">
      <c r="A635" s="53"/>
      <c r="B635"/>
      <c r="C635" s="2"/>
      <c r="D635"/>
      <c r="E635"/>
      <c r="F635" s="3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5"/>
    </row>
    <row r="636" spans="1:22" s="1" customFormat="1" ht="12.75">
      <c r="A636" s="53"/>
      <c r="B636"/>
      <c r="C636" s="2"/>
      <c r="D636"/>
      <c r="E636"/>
      <c r="F636" s="3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5"/>
    </row>
    <row r="637" spans="1:22" s="1" customFormat="1" ht="12.75">
      <c r="A637" s="53"/>
      <c r="B637"/>
      <c r="C637" s="2"/>
      <c r="D637"/>
      <c r="E637"/>
      <c r="F637" s="3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5"/>
    </row>
    <row r="638" spans="1:22" s="1" customFormat="1" ht="12.75">
      <c r="A638" s="53"/>
      <c r="B638"/>
      <c r="C638" s="2"/>
      <c r="D638"/>
      <c r="E638"/>
      <c r="F638" s="3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5"/>
    </row>
    <row r="639" spans="1:22" s="1" customFormat="1" ht="12.75">
      <c r="A639" s="53"/>
      <c r="B639"/>
      <c r="C639" s="2"/>
      <c r="D639"/>
      <c r="E639"/>
      <c r="F639" s="3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5"/>
    </row>
    <row r="640" spans="1:22" s="1" customFormat="1" ht="12.75">
      <c r="A640" s="53"/>
      <c r="B640"/>
      <c r="C640" s="2"/>
      <c r="D640"/>
      <c r="E640"/>
      <c r="F640" s="3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5"/>
    </row>
    <row r="641" spans="1:22" s="1" customFormat="1" ht="12.75">
      <c r="A641" s="53"/>
      <c r="B641"/>
      <c r="C641" s="2"/>
      <c r="D641"/>
      <c r="E641"/>
      <c r="F641" s="3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5"/>
    </row>
    <row r="642" spans="1:22" s="1" customFormat="1" ht="12.75">
      <c r="A642" s="53"/>
      <c r="B642"/>
      <c r="C642" s="2"/>
      <c r="D642"/>
      <c r="E642"/>
      <c r="F642" s="3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5"/>
    </row>
    <row r="643" spans="1:22" s="1" customFormat="1" ht="12.75">
      <c r="A643" s="53"/>
      <c r="B643"/>
      <c r="C643" s="2"/>
      <c r="D643"/>
      <c r="E643"/>
      <c r="F643" s="3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5"/>
    </row>
    <row r="644" spans="1:22" s="1" customFormat="1" ht="12.75">
      <c r="A644" s="53"/>
      <c r="B644"/>
      <c r="C644" s="2"/>
      <c r="D644"/>
      <c r="E644"/>
      <c r="F644" s="3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5"/>
    </row>
    <row r="645" spans="1:22" s="1" customFormat="1" ht="12.75">
      <c r="A645" s="53"/>
      <c r="B645"/>
      <c r="C645" s="2"/>
      <c r="D645"/>
      <c r="E645"/>
      <c r="F645" s="3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5"/>
    </row>
    <row r="646" spans="1:22" s="1" customFormat="1" ht="12.75">
      <c r="A646" s="53"/>
      <c r="B646"/>
      <c r="C646" s="2"/>
      <c r="D646"/>
      <c r="E646"/>
      <c r="F646" s="3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5"/>
    </row>
    <row r="647" spans="1:22" s="1" customFormat="1" ht="12.75">
      <c r="A647" s="53"/>
      <c r="B647"/>
      <c r="C647" s="2"/>
      <c r="D647"/>
      <c r="E647"/>
      <c r="F647" s="3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5"/>
    </row>
    <row r="648" spans="1:22" s="1" customFormat="1" ht="12.75">
      <c r="A648" s="53"/>
      <c r="B648"/>
      <c r="C648" s="2"/>
      <c r="D648"/>
      <c r="E648"/>
      <c r="F648" s="3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5"/>
    </row>
    <row r="649" spans="1:22" s="1" customFormat="1" ht="12.75">
      <c r="A649" s="53"/>
      <c r="B649"/>
      <c r="C649" s="2"/>
      <c r="D649"/>
      <c r="E649"/>
      <c r="F649" s="3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5"/>
    </row>
    <row r="650" spans="1:22" s="1" customFormat="1" ht="12.75">
      <c r="A650" s="53"/>
      <c r="B650"/>
      <c r="C650" s="2"/>
      <c r="D650"/>
      <c r="E650"/>
      <c r="F650" s="3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5"/>
    </row>
    <row r="651" spans="1:22" s="1" customFormat="1" ht="12.75">
      <c r="A651" s="53"/>
      <c r="B651"/>
      <c r="C651" s="2"/>
      <c r="D651"/>
      <c r="E651"/>
      <c r="F651" s="3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5"/>
    </row>
    <row r="652" spans="1:22" s="1" customFormat="1" ht="12.75">
      <c r="A652" s="53"/>
      <c r="B652"/>
      <c r="C652" s="2"/>
      <c r="D652"/>
      <c r="E652"/>
      <c r="F652" s="3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5"/>
    </row>
    <row r="653" spans="1:22" s="1" customFormat="1" ht="12.75">
      <c r="A653" s="53"/>
      <c r="B653"/>
      <c r="C653" s="2"/>
      <c r="D653"/>
      <c r="E653"/>
      <c r="F653" s="3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5"/>
    </row>
    <row r="654" spans="1:22" s="1" customFormat="1" ht="12.75">
      <c r="A654" s="53"/>
      <c r="B654"/>
      <c r="C654" s="2"/>
      <c r="D654"/>
      <c r="E654"/>
      <c r="F654" s="3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5"/>
    </row>
    <row r="655" spans="1:22" s="1" customFormat="1" ht="12.75">
      <c r="A655" s="53"/>
      <c r="B655"/>
      <c r="C655" s="2"/>
      <c r="D655"/>
      <c r="E655"/>
      <c r="F655" s="3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5"/>
    </row>
    <row r="656" spans="1:22" s="1" customFormat="1" ht="12.75">
      <c r="A656" s="53"/>
      <c r="B656"/>
      <c r="C656" s="2"/>
      <c r="D656"/>
      <c r="E656"/>
      <c r="F656" s="3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5"/>
    </row>
    <row r="657" spans="1:22" s="1" customFormat="1" ht="12.75">
      <c r="A657" s="53"/>
      <c r="B657"/>
      <c r="C657" s="2"/>
      <c r="D657"/>
      <c r="E657"/>
      <c r="F657" s="3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5"/>
    </row>
    <row r="658" spans="1:22" s="1" customFormat="1" ht="12.75">
      <c r="A658" s="53"/>
      <c r="B658"/>
      <c r="C658" s="2"/>
      <c r="D658"/>
      <c r="E658"/>
      <c r="F658" s="3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5"/>
    </row>
    <row r="659" spans="1:22" s="1" customFormat="1" ht="12.75">
      <c r="A659" s="53"/>
      <c r="B659"/>
      <c r="C659" s="2"/>
      <c r="D659"/>
      <c r="E659"/>
      <c r="F659" s="3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5"/>
    </row>
    <row r="660" spans="1:22" s="1" customFormat="1" ht="12.75">
      <c r="A660" s="53"/>
      <c r="B660"/>
      <c r="C660" s="2"/>
      <c r="D660"/>
      <c r="E660"/>
      <c r="F660" s="3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5"/>
    </row>
    <row r="661" spans="1:22" s="1" customFormat="1" ht="12.75">
      <c r="A661" s="53"/>
      <c r="B661"/>
      <c r="C661" s="2"/>
      <c r="D661"/>
      <c r="E661"/>
      <c r="F661" s="3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5"/>
    </row>
    <row r="662" spans="1:22" s="1" customFormat="1" ht="12.75">
      <c r="A662" s="53"/>
      <c r="B662"/>
      <c r="C662" s="2"/>
      <c r="D662"/>
      <c r="E662"/>
      <c r="F662" s="3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5"/>
    </row>
    <row r="663" spans="1:22" s="1" customFormat="1" ht="12.75">
      <c r="A663" s="53"/>
      <c r="B663"/>
      <c r="C663" s="2"/>
      <c r="D663"/>
      <c r="E663"/>
      <c r="F663" s="3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5"/>
    </row>
    <row r="664" spans="1:22" s="1" customFormat="1" ht="12.75">
      <c r="A664" s="53"/>
      <c r="B664"/>
      <c r="C664" s="2"/>
      <c r="D664"/>
      <c r="E664"/>
      <c r="F664" s="3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5"/>
    </row>
    <row r="665" spans="1:22" s="1" customFormat="1" ht="12.75">
      <c r="A665" s="53"/>
      <c r="B665"/>
      <c r="C665" s="2"/>
      <c r="D665"/>
      <c r="E665"/>
      <c r="F665" s="3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5"/>
    </row>
    <row r="666" spans="1:22" s="1" customFormat="1" ht="12.75">
      <c r="A666" s="53"/>
      <c r="B666"/>
      <c r="C666" s="2"/>
      <c r="D666"/>
      <c r="E666"/>
      <c r="F666" s="3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5"/>
    </row>
    <row r="667" spans="1:22" s="1" customFormat="1" ht="12.75">
      <c r="A667" s="53"/>
      <c r="B667"/>
      <c r="C667" s="2"/>
      <c r="D667"/>
      <c r="E667"/>
      <c r="F667" s="3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5"/>
    </row>
    <row r="668" spans="1:22" s="1" customFormat="1" ht="12.75">
      <c r="A668" s="53"/>
      <c r="B668"/>
      <c r="C668" s="2"/>
      <c r="D668"/>
      <c r="E668"/>
      <c r="F668" s="3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5"/>
    </row>
    <row r="669" spans="1:22" s="1" customFormat="1" ht="12.75">
      <c r="A669" s="53"/>
      <c r="B669"/>
      <c r="C669" s="2"/>
      <c r="D669"/>
      <c r="E669"/>
      <c r="F669" s="3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5"/>
    </row>
    <row r="670" spans="1:22" s="1" customFormat="1" ht="12.75">
      <c r="A670" s="53"/>
      <c r="B670"/>
      <c r="C670" s="2"/>
      <c r="D670"/>
      <c r="E670"/>
      <c r="F670" s="3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5"/>
    </row>
    <row r="671" spans="1:22" s="1" customFormat="1" ht="12.75">
      <c r="A671" s="53"/>
      <c r="B671"/>
      <c r="C671" s="2"/>
      <c r="D671"/>
      <c r="E671"/>
      <c r="F671" s="3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5"/>
    </row>
    <row r="672" spans="1:22" s="1" customFormat="1" ht="12.75">
      <c r="A672" s="53"/>
      <c r="B672"/>
      <c r="C672" s="2"/>
      <c r="D672"/>
      <c r="E672"/>
      <c r="F672" s="3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5"/>
    </row>
    <row r="673" spans="1:22" s="1" customFormat="1" ht="12.75">
      <c r="A673" s="53"/>
      <c r="B673"/>
      <c r="C673" s="2"/>
      <c r="D673"/>
      <c r="E673"/>
      <c r="F673" s="3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5"/>
    </row>
    <row r="674" spans="1:22" s="1" customFormat="1" ht="12.75">
      <c r="A674" s="53"/>
      <c r="B674"/>
      <c r="C674" s="2"/>
      <c r="D674"/>
      <c r="E674"/>
      <c r="F674" s="3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5"/>
    </row>
    <row r="675" spans="1:22" s="1" customFormat="1" ht="12.75">
      <c r="A675" s="53"/>
      <c r="B675"/>
      <c r="C675" s="2"/>
      <c r="D675"/>
      <c r="E675"/>
      <c r="F675" s="3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5"/>
    </row>
    <row r="676" spans="1:22" s="1" customFormat="1" ht="12.75">
      <c r="A676" s="53"/>
      <c r="B676"/>
      <c r="C676" s="2"/>
      <c r="D676"/>
      <c r="E676"/>
      <c r="F676" s="3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5"/>
    </row>
    <row r="677" spans="1:22" s="1" customFormat="1" ht="12.75">
      <c r="A677" s="53"/>
      <c r="B677"/>
      <c r="C677" s="2"/>
      <c r="D677"/>
      <c r="E677"/>
      <c r="F677" s="3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5"/>
    </row>
    <row r="678" spans="1:22" s="1" customFormat="1" ht="12.75">
      <c r="A678" s="53"/>
      <c r="B678"/>
      <c r="C678" s="2"/>
      <c r="D678"/>
      <c r="E678"/>
      <c r="F678" s="3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5"/>
    </row>
    <row r="679" spans="1:22" s="1" customFormat="1" ht="12.75">
      <c r="A679" s="53"/>
      <c r="B679"/>
      <c r="C679" s="2"/>
      <c r="D679"/>
      <c r="E679"/>
      <c r="F679" s="3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5"/>
    </row>
    <row r="680" spans="1:22" s="1" customFormat="1" ht="12.75">
      <c r="A680" s="53"/>
      <c r="B680"/>
      <c r="C680" s="2"/>
      <c r="D680"/>
      <c r="E680"/>
      <c r="F680" s="3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5"/>
    </row>
    <row r="681" spans="1:22" s="1" customFormat="1" ht="12.75">
      <c r="A681" s="53"/>
      <c r="B681"/>
      <c r="C681" s="2"/>
      <c r="D681"/>
      <c r="E681"/>
      <c r="F681" s="3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5"/>
    </row>
    <row r="682" spans="1:22" s="1" customFormat="1" ht="12.75">
      <c r="A682" s="53"/>
      <c r="B682"/>
      <c r="C682" s="2"/>
      <c r="D682"/>
      <c r="E682"/>
      <c r="F682" s="3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5"/>
    </row>
    <row r="683" spans="1:22" s="1" customFormat="1" ht="12.75">
      <c r="A683" s="53"/>
      <c r="B683"/>
      <c r="C683" s="2"/>
      <c r="D683"/>
      <c r="E683"/>
      <c r="F683" s="3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5"/>
    </row>
    <row r="684" spans="1:22" s="1" customFormat="1" ht="12.75">
      <c r="A684" s="53"/>
      <c r="B684"/>
      <c r="C684" s="2"/>
      <c r="D684"/>
      <c r="E684"/>
      <c r="F684" s="3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5"/>
    </row>
    <row r="685" spans="1:22" s="1" customFormat="1" ht="12.75">
      <c r="A685" s="53"/>
      <c r="B685"/>
      <c r="C685" s="2"/>
      <c r="D685"/>
      <c r="E685"/>
      <c r="F685" s="3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5"/>
    </row>
    <row r="686" spans="1:22" s="1" customFormat="1" ht="12.75">
      <c r="A686" s="53"/>
      <c r="B686"/>
      <c r="C686" s="2"/>
      <c r="D686"/>
      <c r="E686"/>
      <c r="F686" s="3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5"/>
    </row>
    <row r="687" spans="1:22" s="1" customFormat="1" ht="12.75">
      <c r="A687" s="53"/>
      <c r="B687"/>
      <c r="C687" s="2"/>
      <c r="D687"/>
      <c r="E687"/>
      <c r="F687" s="3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5"/>
    </row>
    <row r="688" spans="1:22" s="1" customFormat="1" ht="12.75">
      <c r="A688" s="53"/>
      <c r="B688"/>
      <c r="C688" s="2"/>
      <c r="D688"/>
      <c r="E688"/>
      <c r="F688" s="3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5"/>
    </row>
    <row r="689" spans="1:22" s="1" customFormat="1" ht="12.75">
      <c r="A689" s="53"/>
      <c r="B689"/>
      <c r="C689" s="2"/>
      <c r="D689"/>
      <c r="E689"/>
      <c r="F689" s="3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5"/>
    </row>
    <row r="690" spans="1:22" s="1" customFormat="1" ht="12.75">
      <c r="A690" s="53"/>
      <c r="B690"/>
      <c r="C690" s="2"/>
      <c r="D690"/>
      <c r="E690"/>
      <c r="F690" s="3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5"/>
    </row>
    <row r="691" spans="1:22" s="1" customFormat="1" ht="12.75">
      <c r="A691" s="53"/>
      <c r="B691"/>
      <c r="C691" s="2"/>
      <c r="D691"/>
      <c r="E691"/>
      <c r="F691" s="3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5"/>
    </row>
    <row r="692" spans="1:22" s="1" customFormat="1" ht="12.75">
      <c r="A692" s="53"/>
      <c r="B692"/>
      <c r="C692" s="2"/>
      <c r="D692"/>
      <c r="E692"/>
      <c r="F692" s="3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5"/>
    </row>
    <row r="693" spans="1:22" s="1" customFormat="1" ht="12.75">
      <c r="A693" s="53"/>
      <c r="B693"/>
      <c r="C693" s="2"/>
      <c r="D693"/>
      <c r="E693"/>
      <c r="F693" s="3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5"/>
    </row>
    <row r="694" spans="1:22" s="1" customFormat="1" ht="12.75">
      <c r="A694" s="53"/>
      <c r="B694"/>
      <c r="C694" s="2"/>
      <c r="D694"/>
      <c r="E694"/>
      <c r="F694" s="3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5"/>
    </row>
    <row r="695" spans="1:22" s="1" customFormat="1" ht="12.75">
      <c r="A695" s="53"/>
      <c r="B695"/>
      <c r="C695" s="2"/>
      <c r="D695"/>
      <c r="E695"/>
      <c r="F695" s="3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5"/>
    </row>
    <row r="696" spans="1:22" s="1" customFormat="1" ht="12.75">
      <c r="A696" s="53"/>
      <c r="B696"/>
      <c r="C696" s="2"/>
      <c r="D696"/>
      <c r="E696"/>
      <c r="F696" s="3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5"/>
    </row>
    <row r="697" spans="1:22" s="1" customFormat="1" ht="12.75">
      <c r="A697" s="53"/>
      <c r="B697"/>
      <c r="C697" s="2"/>
      <c r="D697"/>
      <c r="E697"/>
      <c r="F697" s="3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5"/>
    </row>
    <row r="698" spans="1:22" s="1" customFormat="1" ht="12.75">
      <c r="A698" s="53"/>
      <c r="B698"/>
      <c r="C698" s="2"/>
      <c r="D698"/>
      <c r="E698"/>
      <c r="F698" s="3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5"/>
    </row>
    <row r="699" spans="1:22" s="1" customFormat="1" ht="12.75">
      <c r="A699" s="53"/>
      <c r="B699"/>
      <c r="C699" s="2"/>
      <c r="D699"/>
      <c r="E699"/>
      <c r="F699" s="3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5"/>
    </row>
    <row r="700" spans="1:22" s="1" customFormat="1" ht="12.75">
      <c r="A700" s="53"/>
      <c r="B700"/>
      <c r="C700" s="2"/>
      <c r="D700"/>
      <c r="E700"/>
      <c r="F700" s="3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5"/>
    </row>
    <row r="701" spans="1:22" s="1" customFormat="1" ht="12.75">
      <c r="A701" s="53"/>
      <c r="B701"/>
      <c r="C701" s="2"/>
      <c r="D701"/>
      <c r="E701"/>
      <c r="F701" s="3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5"/>
    </row>
    <row r="702" spans="1:22" s="1" customFormat="1" ht="12.75">
      <c r="A702" s="53"/>
      <c r="B702"/>
      <c r="C702" s="2"/>
      <c r="D702"/>
      <c r="E702"/>
      <c r="F702" s="3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5"/>
    </row>
    <row r="703" spans="1:22" s="1" customFormat="1" ht="12.75">
      <c r="A703" s="53"/>
      <c r="B703"/>
      <c r="C703" s="2"/>
      <c r="D703"/>
      <c r="E703"/>
      <c r="F703" s="3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5"/>
    </row>
    <row r="704" spans="1:22" s="1" customFormat="1" ht="12.75">
      <c r="A704" s="53"/>
      <c r="B704"/>
      <c r="C704" s="2"/>
      <c r="D704"/>
      <c r="E704"/>
      <c r="F704" s="3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5"/>
    </row>
    <row r="705" spans="1:22" s="1" customFormat="1" ht="12.75">
      <c r="A705" s="53"/>
      <c r="B705"/>
      <c r="C705" s="2"/>
      <c r="D705"/>
      <c r="E705"/>
      <c r="F705" s="3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5"/>
    </row>
    <row r="706" spans="1:22" s="1" customFormat="1" ht="12.75">
      <c r="A706" s="53"/>
      <c r="B706"/>
      <c r="C706" s="2"/>
      <c r="D706"/>
      <c r="E706"/>
      <c r="F706" s="3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5"/>
    </row>
    <row r="707" spans="1:22" s="1" customFormat="1" ht="12.75">
      <c r="A707" s="53"/>
      <c r="B707"/>
      <c r="C707" s="2"/>
      <c r="D707"/>
      <c r="E707"/>
      <c r="F707" s="3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5"/>
    </row>
    <row r="708" spans="1:22" s="1" customFormat="1" ht="12.75">
      <c r="A708" s="53"/>
      <c r="B708"/>
      <c r="C708" s="2"/>
      <c r="D708"/>
      <c r="E708"/>
      <c r="F708" s="3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5"/>
    </row>
    <row r="709" spans="1:22" s="1" customFormat="1" ht="12.75">
      <c r="A709" s="53"/>
      <c r="B709"/>
      <c r="C709" s="2"/>
      <c r="D709"/>
      <c r="E709"/>
      <c r="F709" s="3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5"/>
    </row>
    <row r="710" spans="1:22" s="1" customFormat="1" ht="12.75">
      <c r="A710" s="53"/>
      <c r="B710"/>
      <c r="C710" s="2"/>
      <c r="D710"/>
      <c r="E710"/>
      <c r="F710" s="3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5"/>
    </row>
    <row r="711" spans="1:22" s="1" customFormat="1" ht="12.75">
      <c r="A711" s="53"/>
      <c r="B711"/>
      <c r="C711" s="2"/>
      <c r="D711"/>
      <c r="E711"/>
      <c r="F711" s="3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5"/>
    </row>
    <row r="712" spans="1:22" s="1" customFormat="1" ht="12.75">
      <c r="A712" s="53"/>
      <c r="B712"/>
      <c r="C712" s="2"/>
      <c r="D712"/>
      <c r="E712"/>
      <c r="F712" s="3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5"/>
    </row>
    <row r="713" spans="1:22" s="1" customFormat="1" ht="12.75">
      <c r="A713" s="53"/>
      <c r="B713"/>
      <c r="C713" s="2"/>
      <c r="D713"/>
      <c r="E713"/>
      <c r="F713" s="3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5"/>
    </row>
    <row r="714" spans="1:22" s="1" customFormat="1" ht="12.75">
      <c r="A714" s="53"/>
      <c r="B714"/>
      <c r="C714" s="2"/>
      <c r="D714"/>
      <c r="E714"/>
      <c r="F714" s="3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5"/>
    </row>
    <row r="715" spans="1:22" s="1" customFormat="1" ht="12.75">
      <c r="A715" s="53"/>
      <c r="B715"/>
      <c r="C715" s="2"/>
      <c r="D715"/>
      <c r="E715"/>
      <c r="F715" s="3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5"/>
    </row>
    <row r="716" spans="1:22" s="1" customFormat="1" ht="12.75">
      <c r="A716" s="53"/>
      <c r="B716"/>
      <c r="C716" s="2"/>
      <c r="D716"/>
      <c r="E716"/>
      <c r="F716" s="3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5"/>
    </row>
    <row r="717" spans="1:22" s="1" customFormat="1" ht="12.75">
      <c r="A717" s="53"/>
      <c r="B717"/>
      <c r="C717" s="2"/>
      <c r="D717"/>
      <c r="E717"/>
      <c r="F717" s="3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5"/>
    </row>
    <row r="718" spans="1:22" s="1" customFormat="1" ht="12.75">
      <c r="A718" s="53"/>
      <c r="B718"/>
      <c r="C718" s="2"/>
      <c r="D718"/>
      <c r="E718"/>
      <c r="F718" s="3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5"/>
    </row>
    <row r="719" spans="1:22" s="1" customFormat="1" ht="12.75">
      <c r="A719" s="53"/>
      <c r="B719"/>
      <c r="C719" s="2"/>
      <c r="D719"/>
      <c r="E719"/>
      <c r="F719" s="3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5"/>
    </row>
    <row r="720" spans="1:22" s="1" customFormat="1" ht="12.75">
      <c r="A720" s="53"/>
      <c r="B720"/>
      <c r="C720" s="2"/>
      <c r="D720"/>
      <c r="E720"/>
      <c r="F720" s="3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5"/>
    </row>
    <row r="721" spans="1:22" s="1" customFormat="1" ht="12.75">
      <c r="A721" s="53"/>
      <c r="B721"/>
      <c r="C721" s="2"/>
      <c r="D721"/>
      <c r="E721"/>
      <c r="F721" s="3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5"/>
    </row>
    <row r="722" spans="1:22" s="1" customFormat="1" ht="12.75">
      <c r="A722" s="53"/>
      <c r="B722"/>
      <c r="C722" s="2"/>
      <c r="D722"/>
      <c r="E722"/>
      <c r="F722" s="3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5"/>
    </row>
    <row r="723" spans="1:22" s="1" customFormat="1" ht="12.75">
      <c r="A723" s="53"/>
      <c r="B723"/>
      <c r="C723" s="2"/>
      <c r="D723"/>
      <c r="E723"/>
      <c r="F723" s="3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5"/>
    </row>
    <row r="724" spans="1:22" s="1" customFormat="1" ht="12.75">
      <c r="A724" s="53"/>
      <c r="B724"/>
      <c r="C724" s="2"/>
      <c r="D724"/>
      <c r="E724"/>
      <c r="F724" s="3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5"/>
    </row>
    <row r="725" spans="1:22" s="1" customFormat="1" ht="12.75">
      <c r="A725" s="53"/>
      <c r="B725"/>
      <c r="C725" s="2"/>
      <c r="D725"/>
      <c r="E725"/>
      <c r="F725" s="3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5"/>
    </row>
    <row r="726" spans="1:22" s="1" customFormat="1" ht="12.75">
      <c r="A726" s="53"/>
      <c r="B726"/>
      <c r="C726" s="2"/>
      <c r="D726"/>
      <c r="E726"/>
      <c r="F726" s="3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5"/>
    </row>
    <row r="727" spans="1:22" s="1" customFormat="1" ht="12.75">
      <c r="A727" s="53"/>
      <c r="B727"/>
      <c r="C727" s="2"/>
      <c r="D727"/>
      <c r="E727"/>
      <c r="F727" s="3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5"/>
    </row>
    <row r="728" spans="1:22" s="1" customFormat="1" ht="12.75">
      <c r="A728" s="53"/>
      <c r="B728"/>
      <c r="C728" s="2"/>
      <c r="D728"/>
      <c r="E728"/>
      <c r="F728" s="3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5"/>
    </row>
    <row r="729" spans="1:22" s="1" customFormat="1" ht="12.75">
      <c r="A729" s="53"/>
      <c r="B729"/>
      <c r="C729" s="2"/>
      <c r="D729"/>
      <c r="E729"/>
      <c r="F729" s="3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5"/>
    </row>
    <row r="730" spans="1:22" s="1" customFormat="1" ht="12.75">
      <c r="A730" s="53"/>
      <c r="B730"/>
      <c r="C730" s="2"/>
      <c r="D730"/>
      <c r="E730"/>
      <c r="F730" s="3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5"/>
    </row>
    <row r="731" spans="1:22" s="1" customFormat="1" ht="12.75">
      <c r="A731" s="53"/>
      <c r="B731"/>
      <c r="C731" s="2"/>
      <c r="D731"/>
      <c r="E731"/>
      <c r="F731" s="3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5"/>
    </row>
    <row r="732" spans="1:22" s="1" customFormat="1" ht="12.75">
      <c r="A732" s="53"/>
      <c r="B732"/>
      <c r="C732" s="2"/>
      <c r="D732"/>
      <c r="E732"/>
      <c r="F732" s="3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5"/>
    </row>
    <row r="733" spans="1:22" s="1" customFormat="1" ht="12.75">
      <c r="A733" s="53"/>
      <c r="B733"/>
      <c r="C733" s="2"/>
      <c r="D733"/>
      <c r="E733"/>
      <c r="F733" s="3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5"/>
    </row>
    <row r="734" spans="1:22" s="1" customFormat="1" ht="12.75">
      <c r="A734" s="53"/>
      <c r="B734"/>
      <c r="C734" s="2"/>
      <c r="D734"/>
      <c r="E734"/>
      <c r="F734" s="3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5"/>
    </row>
    <row r="735" spans="1:22" s="1" customFormat="1" ht="12.75">
      <c r="A735" s="53"/>
      <c r="B735"/>
      <c r="C735" s="2"/>
      <c r="D735"/>
      <c r="E735"/>
      <c r="F735" s="3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5"/>
    </row>
    <row r="736" spans="1:22" s="1" customFormat="1" ht="12.75">
      <c r="A736" s="53"/>
      <c r="B736"/>
      <c r="C736" s="2"/>
      <c r="D736"/>
      <c r="E736"/>
      <c r="F736" s="3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5"/>
    </row>
    <row r="737" spans="1:22" s="1" customFormat="1" ht="12.75">
      <c r="A737" s="53"/>
      <c r="B737"/>
      <c r="C737" s="2"/>
      <c r="D737"/>
      <c r="E737"/>
      <c r="F737" s="3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5"/>
    </row>
    <row r="738" spans="1:22" s="1" customFormat="1" ht="12.75">
      <c r="A738" s="53"/>
      <c r="B738"/>
      <c r="C738" s="2"/>
      <c r="D738"/>
      <c r="E738"/>
      <c r="F738" s="3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5"/>
    </row>
    <row r="739" spans="1:22" s="1" customFormat="1" ht="12.75">
      <c r="A739" s="53"/>
      <c r="B739"/>
      <c r="C739" s="2"/>
      <c r="D739"/>
      <c r="E739"/>
      <c r="F739" s="3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5"/>
    </row>
    <row r="740" spans="1:22" s="1" customFormat="1" ht="12.75">
      <c r="A740" s="53"/>
      <c r="B740"/>
      <c r="C740" s="2"/>
      <c r="D740"/>
      <c r="E740"/>
      <c r="F740" s="3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5"/>
    </row>
    <row r="741" spans="1:22" s="1" customFormat="1" ht="12.75">
      <c r="A741" s="53"/>
      <c r="B741"/>
      <c r="C741" s="2"/>
      <c r="D741"/>
      <c r="E741"/>
      <c r="F741" s="3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5"/>
    </row>
    <row r="742" spans="1:22" s="1" customFormat="1" ht="12.75">
      <c r="A742" s="53"/>
      <c r="B742"/>
      <c r="C742" s="2"/>
      <c r="D742"/>
      <c r="E742"/>
      <c r="F742" s="3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5"/>
    </row>
    <row r="743" spans="1:22" s="1" customFormat="1" ht="12.75">
      <c r="A743" s="53"/>
      <c r="B743"/>
      <c r="C743" s="2"/>
      <c r="D743"/>
      <c r="E743"/>
      <c r="F743" s="3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5"/>
    </row>
    <row r="744" spans="1:22" s="1" customFormat="1" ht="12.75">
      <c r="A744" s="53"/>
      <c r="B744"/>
      <c r="C744" s="2"/>
      <c r="D744"/>
      <c r="E744"/>
      <c r="F744" s="3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5"/>
    </row>
    <row r="745" spans="1:22" s="1" customFormat="1" ht="12.75">
      <c r="A745" s="53"/>
      <c r="B745"/>
      <c r="C745" s="2"/>
      <c r="D745"/>
      <c r="E745"/>
      <c r="F745" s="3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5"/>
    </row>
  </sheetData>
  <sheetProtection/>
  <mergeCells count="46">
    <mergeCell ref="A43:A52"/>
    <mergeCell ref="B44:B47"/>
    <mergeCell ref="B24:B27"/>
    <mergeCell ref="B48:B52"/>
    <mergeCell ref="B38:B43"/>
    <mergeCell ref="A8:A17"/>
    <mergeCell ref="B18:U18"/>
    <mergeCell ref="B19:B20"/>
    <mergeCell ref="C19:C20"/>
    <mergeCell ref="A34:A37"/>
    <mergeCell ref="B34:B37"/>
    <mergeCell ref="B9:B11"/>
    <mergeCell ref="B12:B14"/>
    <mergeCell ref="B16:B17"/>
    <mergeCell ref="A28:A33"/>
    <mergeCell ref="B28:B33"/>
    <mergeCell ref="H19:J19"/>
    <mergeCell ref="K19:K20"/>
    <mergeCell ref="T19:T20"/>
    <mergeCell ref="A22:A27"/>
    <mergeCell ref="B22:B23"/>
    <mergeCell ref="P19:R19"/>
    <mergeCell ref="S19:S20"/>
    <mergeCell ref="S5:S6"/>
    <mergeCell ref="E19:E20"/>
    <mergeCell ref="F19:F20"/>
    <mergeCell ref="G19:G20"/>
    <mergeCell ref="L5:N5"/>
    <mergeCell ref="O5:O6"/>
    <mergeCell ref="P5:R5"/>
    <mergeCell ref="U19:U20"/>
    <mergeCell ref="L19:N19"/>
    <mergeCell ref="T5:T6"/>
    <mergeCell ref="B1:U1"/>
    <mergeCell ref="B2:U2"/>
    <mergeCell ref="B3:U3"/>
    <mergeCell ref="B4:U4"/>
    <mergeCell ref="B5:B6"/>
    <mergeCell ref="C5:C6"/>
    <mergeCell ref="E5:E6"/>
    <mergeCell ref="F5:F6"/>
    <mergeCell ref="G5:G6"/>
    <mergeCell ref="H5:J5"/>
    <mergeCell ref="U5:U6"/>
    <mergeCell ref="K5:K6"/>
    <mergeCell ref="O19:O20"/>
  </mergeCells>
  <conditionalFormatting sqref="P52:R52 L52:N52 H52:J52 L11:N11 P11:R11 H11:J11 H14:J14 P14:R14 L14:N14 P25:R36 H25:J36 L25:N36 H48:J50 L48:N50 P48:R50 H17:J17 P17:R17 L17:N17 P38:R40 L38:N40 H38:J40 P43:R44 L43:N44 H43:J44">
    <cfRule type="cellIs" priority="131" dxfId="146" operator="greaterThan">
      <formula>0</formula>
    </cfRule>
    <cfRule type="cellIs" priority="132" dxfId="147" operator="lessThan">
      <formula>-0.001</formula>
    </cfRule>
    <cfRule type="cellIs" priority="133" dxfId="147" operator="lessThan">
      <formula>-20</formula>
    </cfRule>
  </conditionalFormatting>
  <conditionalFormatting sqref="G52 G25:G36 G48:G50 G38:G40 G43:G44">
    <cfRule type="cellIs" priority="129" dxfId="148" operator="lessThan">
      <formula>5</formula>
    </cfRule>
    <cfRule type="cellIs" priority="130" dxfId="149" operator="lessThan">
      <formula>0.01</formula>
    </cfRule>
  </conditionalFormatting>
  <conditionalFormatting sqref="G11 G14 G17">
    <cfRule type="cellIs" priority="128" dxfId="149" operator="lessThan">
      <formula>0.01</formula>
    </cfRule>
  </conditionalFormatting>
  <conditionalFormatting sqref="N25:N31">
    <cfRule type="cellIs" priority="127" dxfId="150" operator="equal">
      <formula>115</formula>
    </cfRule>
  </conditionalFormatting>
  <conditionalFormatting sqref="H8:J8 P8:R8 L8:N8">
    <cfRule type="cellIs" priority="116" dxfId="146" operator="greaterThan">
      <formula>0</formula>
    </cfRule>
    <cfRule type="cellIs" priority="117" dxfId="147" operator="lessThan">
      <formula>-0.001</formula>
    </cfRule>
    <cfRule type="cellIs" priority="118" dxfId="147" operator="lessThan">
      <formula>-20</formula>
    </cfRule>
  </conditionalFormatting>
  <conditionalFormatting sqref="G8">
    <cfRule type="cellIs" priority="115" dxfId="149" operator="lessThan">
      <formula>0.01</formula>
    </cfRule>
  </conditionalFormatting>
  <conditionalFormatting sqref="L9:N9 P9:R9 H9:J9">
    <cfRule type="cellIs" priority="108" dxfId="146" operator="greaterThan">
      <formula>0</formula>
    </cfRule>
    <cfRule type="cellIs" priority="109" dxfId="147" operator="lessThan">
      <formula>-0.001</formula>
    </cfRule>
    <cfRule type="cellIs" priority="110" dxfId="147" operator="lessThan">
      <formula>-20</formula>
    </cfRule>
  </conditionalFormatting>
  <conditionalFormatting sqref="G9">
    <cfRule type="cellIs" priority="107" dxfId="149" operator="lessThan">
      <formula>0.01</formula>
    </cfRule>
  </conditionalFormatting>
  <conditionalFormatting sqref="L10:N10 P10:R10 H10:J10">
    <cfRule type="cellIs" priority="104" dxfId="146" operator="greaterThan">
      <formula>0</formula>
    </cfRule>
    <cfRule type="cellIs" priority="105" dxfId="147" operator="lessThan">
      <formula>-0.001</formula>
    </cfRule>
    <cfRule type="cellIs" priority="106" dxfId="147" operator="lessThan">
      <formula>-20</formula>
    </cfRule>
  </conditionalFormatting>
  <conditionalFormatting sqref="G10">
    <cfRule type="cellIs" priority="103" dxfId="149" operator="lessThan">
      <formula>0.01</formula>
    </cfRule>
  </conditionalFormatting>
  <conditionalFormatting sqref="H12:J12 P12:R12 L12:N12">
    <cfRule type="cellIs" priority="100" dxfId="146" operator="greaterThan">
      <formula>0</formula>
    </cfRule>
    <cfRule type="cellIs" priority="101" dxfId="147" operator="lessThan">
      <formula>-0.001</formula>
    </cfRule>
    <cfRule type="cellIs" priority="102" dxfId="147" operator="lessThan">
      <formula>-20</formula>
    </cfRule>
  </conditionalFormatting>
  <conditionalFormatting sqref="G12">
    <cfRule type="cellIs" priority="99" dxfId="149" operator="lessThan">
      <formula>0.01</formula>
    </cfRule>
  </conditionalFormatting>
  <conditionalFormatting sqref="H13:J13 P13:R13 L13:N13">
    <cfRule type="cellIs" priority="96" dxfId="146" operator="greaterThan">
      <formula>0</formula>
    </cfRule>
    <cfRule type="cellIs" priority="97" dxfId="147" operator="lessThan">
      <formula>-0.001</formula>
    </cfRule>
    <cfRule type="cellIs" priority="98" dxfId="147" operator="lessThan">
      <formula>-20</formula>
    </cfRule>
  </conditionalFormatting>
  <conditionalFormatting sqref="G13">
    <cfRule type="cellIs" priority="95" dxfId="149" operator="lessThan">
      <formula>0.01</formula>
    </cfRule>
  </conditionalFormatting>
  <conditionalFormatting sqref="L15:N16 P15:R16 H15:J16">
    <cfRule type="cellIs" priority="92" dxfId="146" operator="greaterThan">
      <formula>0</formula>
    </cfRule>
    <cfRule type="cellIs" priority="93" dxfId="147" operator="lessThan">
      <formula>-0.001</formula>
    </cfRule>
    <cfRule type="cellIs" priority="94" dxfId="147" operator="lessThan">
      <formula>-20</formula>
    </cfRule>
  </conditionalFormatting>
  <conditionalFormatting sqref="G15:G16">
    <cfRule type="cellIs" priority="91" dxfId="149" operator="lessThan">
      <formula>0.01</formula>
    </cfRule>
  </conditionalFormatting>
  <conditionalFormatting sqref="P24:R24 L24:N24 H24:J24">
    <cfRule type="cellIs" priority="76" dxfId="146" operator="greaterThan">
      <formula>0</formula>
    </cfRule>
    <cfRule type="cellIs" priority="77" dxfId="147" operator="lessThan">
      <formula>-0.001</formula>
    </cfRule>
    <cfRule type="cellIs" priority="78" dxfId="147" operator="lessThan">
      <formula>-20</formula>
    </cfRule>
  </conditionalFormatting>
  <conditionalFormatting sqref="G24">
    <cfRule type="cellIs" priority="74" dxfId="148" operator="lessThan">
      <formula>5</formula>
    </cfRule>
    <cfRule type="cellIs" priority="75" dxfId="149" operator="lessThan">
      <formula>0.01</formula>
    </cfRule>
  </conditionalFormatting>
  <conditionalFormatting sqref="N24">
    <cfRule type="cellIs" priority="73" dxfId="151" operator="equal">
      <formula>115</formula>
    </cfRule>
  </conditionalFormatting>
  <conditionalFormatting sqref="P37:R37 L37:N37 H37:J37">
    <cfRule type="cellIs" priority="58" dxfId="146" operator="greaterThan">
      <formula>0</formula>
    </cfRule>
    <cfRule type="cellIs" priority="59" dxfId="147" operator="lessThan">
      <formula>-0.001</formula>
    </cfRule>
    <cfRule type="cellIs" priority="60" dxfId="147" operator="lessThan">
      <formula>-20</formula>
    </cfRule>
  </conditionalFormatting>
  <conditionalFormatting sqref="G37">
    <cfRule type="cellIs" priority="56" dxfId="148" operator="lessThan">
      <formula>5</formula>
    </cfRule>
    <cfRule type="cellIs" priority="57" dxfId="149" operator="lessThan">
      <formula>0.01</formula>
    </cfRule>
  </conditionalFormatting>
  <conditionalFormatting sqref="H42:J42 L42:N42 P42:R42">
    <cfRule type="cellIs" priority="53" dxfId="146" operator="greaterThan">
      <formula>0</formula>
    </cfRule>
    <cfRule type="cellIs" priority="54" dxfId="147" operator="lessThan">
      <formula>-0.001</formula>
    </cfRule>
    <cfRule type="cellIs" priority="55" dxfId="147" operator="lessThan">
      <formula>-20</formula>
    </cfRule>
  </conditionalFormatting>
  <conditionalFormatting sqref="G42">
    <cfRule type="cellIs" priority="51" dxfId="148" operator="lessThan">
      <formula>5</formula>
    </cfRule>
    <cfRule type="cellIs" priority="52" dxfId="149" operator="lessThan">
      <formula>0.01</formula>
    </cfRule>
  </conditionalFormatting>
  <conditionalFormatting sqref="P51:R51 L51:N51 H51:J51">
    <cfRule type="cellIs" priority="48" dxfId="146" operator="greaterThan">
      <formula>0</formula>
    </cfRule>
    <cfRule type="cellIs" priority="49" dxfId="147" operator="lessThan">
      <formula>-0.001</formula>
    </cfRule>
    <cfRule type="cellIs" priority="50" dxfId="147" operator="lessThan">
      <formula>-20</formula>
    </cfRule>
  </conditionalFormatting>
  <conditionalFormatting sqref="G51">
    <cfRule type="cellIs" priority="46" dxfId="148" operator="lessThan">
      <formula>5</formula>
    </cfRule>
    <cfRule type="cellIs" priority="47" dxfId="149" operator="lessThan">
      <formula>0.01</formula>
    </cfRule>
  </conditionalFormatting>
  <conditionalFormatting sqref="L7:N7 P7:R7 H7:J7">
    <cfRule type="cellIs" priority="34" dxfId="146" operator="greaterThan">
      <formula>0</formula>
    </cfRule>
    <cfRule type="cellIs" priority="35" dxfId="147" operator="lessThan">
      <formula>-0.001</formula>
    </cfRule>
    <cfRule type="cellIs" priority="36" dxfId="147" operator="lessThan">
      <formula>-20</formula>
    </cfRule>
  </conditionalFormatting>
  <conditionalFormatting sqref="G7">
    <cfRule type="cellIs" priority="33" dxfId="149" operator="lessThan">
      <formula>0.01</formula>
    </cfRule>
  </conditionalFormatting>
  <conditionalFormatting sqref="P22:R23 L22:N23 H22:J23">
    <cfRule type="cellIs" priority="30" dxfId="146" operator="greaterThan">
      <formula>0</formula>
    </cfRule>
    <cfRule type="cellIs" priority="31" dxfId="147" operator="lessThan">
      <formula>-0.001</formula>
    </cfRule>
    <cfRule type="cellIs" priority="32" dxfId="147" operator="lessThan">
      <formula>-20</formula>
    </cfRule>
  </conditionalFormatting>
  <conditionalFormatting sqref="G22:G23">
    <cfRule type="cellIs" priority="28" dxfId="148" operator="lessThan">
      <formula>5</formula>
    </cfRule>
    <cfRule type="cellIs" priority="29" dxfId="149" operator="lessThan">
      <formula>0.01</formula>
    </cfRule>
  </conditionalFormatting>
  <conditionalFormatting sqref="N22:N23">
    <cfRule type="cellIs" priority="27" dxfId="150" operator="equal">
      <formula>115</formula>
    </cfRule>
  </conditionalFormatting>
  <conditionalFormatting sqref="G41">
    <cfRule type="cellIs" priority="22" dxfId="148" operator="lessThan">
      <formula>5</formula>
    </cfRule>
    <cfRule type="cellIs" priority="23" dxfId="149" operator="lessThan">
      <formula>0.01</formula>
    </cfRule>
  </conditionalFormatting>
  <conditionalFormatting sqref="P41:R41 H41:J41 L41:N41">
    <cfRule type="cellIs" priority="24" dxfId="146" operator="greaterThan">
      <formula>0</formula>
    </cfRule>
    <cfRule type="cellIs" priority="25" dxfId="147" operator="lessThan">
      <formula>-0.001</formula>
    </cfRule>
    <cfRule type="cellIs" priority="26" dxfId="147" operator="lessThan">
      <formula>-20</formula>
    </cfRule>
  </conditionalFormatting>
  <conditionalFormatting sqref="G47">
    <cfRule type="cellIs" priority="17" dxfId="148" operator="lessThan">
      <formula>5</formula>
    </cfRule>
    <cfRule type="cellIs" priority="18" dxfId="149" operator="lessThan">
      <formula>0.01</formula>
    </cfRule>
  </conditionalFormatting>
  <conditionalFormatting sqref="P47:R47 L47:N47 H47:J47">
    <cfRule type="cellIs" priority="19" dxfId="146" operator="greaterThan">
      <formula>0</formula>
    </cfRule>
    <cfRule type="cellIs" priority="20" dxfId="147" operator="lessThan">
      <formula>-0.001</formula>
    </cfRule>
    <cfRule type="cellIs" priority="21" dxfId="147" operator="lessThan">
      <formula>-20</formula>
    </cfRule>
  </conditionalFormatting>
  <conditionalFormatting sqref="G46">
    <cfRule type="cellIs" priority="12" dxfId="148" operator="lessThan">
      <formula>5</formula>
    </cfRule>
    <cfRule type="cellIs" priority="13" dxfId="149" operator="lessThan">
      <formula>0.01</formula>
    </cfRule>
  </conditionalFormatting>
  <conditionalFormatting sqref="P46:R46 L46:N46 H46:J46">
    <cfRule type="cellIs" priority="14" dxfId="146" operator="greaterThan">
      <formula>0</formula>
    </cfRule>
    <cfRule type="cellIs" priority="15" dxfId="147" operator="lessThan">
      <formula>-0.001</formula>
    </cfRule>
    <cfRule type="cellIs" priority="16" dxfId="147" operator="lessThan">
      <formula>-20</formula>
    </cfRule>
  </conditionalFormatting>
  <conditionalFormatting sqref="G45">
    <cfRule type="cellIs" priority="7" dxfId="148" operator="lessThan">
      <formula>5</formula>
    </cfRule>
    <cfRule type="cellIs" priority="8" dxfId="149" operator="lessThan">
      <formula>0.01</formula>
    </cfRule>
  </conditionalFormatting>
  <conditionalFormatting sqref="P45:R45 L45:N45 H45:J45">
    <cfRule type="cellIs" priority="9" dxfId="146" operator="greaterThan">
      <formula>0</formula>
    </cfRule>
    <cfRule type="cellIs" priority="10" dxfId="147" operator="lessThan">
      <formula>-0.001</formula>
    </cfRule>
    <cfRule type="cellIs" priority="11" dxfId="147" operator="lessThan">
      <formula>-20</formula>
    </cfRule>
  </conditionalFormatting>
  <conditionalFormatting sqref="P21:R21 L21:N21 H21:J21">
    <cfRule type="cellIs" priority="4" dxfId="146" operator="greaterThan">
      <formula>0</formula>
    </cfRule>
    <cfRule type="cellIs" priority="5" dxfId="147" operator="lessThan">
      <formula>-0.001</formula>
    </cfRule>
    <cfRule type="cellIs" priority="6" dxfId="147" operator="lessThan">
      <formula>-20</formula>
    </cfRule>
  </conditionalFormatting>
  <conditionalFormatting sqref="G21">
    <cfRule type="cellIs" priority="2" dxfId="148" operator="lessThan">
      <formula>5</formula>
    </cfRule>
    <cfRule type="cellIs" priority="3" dxfId="149" operator="lessThan">
      <formula>0.01</formula>
    </cfRule>
  </conditionalFormatting>
  <conditionalFormatting sqref="N21">
    <cfRule type="cellIs" priority="1" dxfId="150" operator="equal">
      <formula>115</formula>
    </cfRule>
  </conditionalFormatting>
  <printOptions/>
  <pageMargins left="0" right="0" top="0" bottom="0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zoomScalePageLayoutView="0" workbookViewId="0" topLeftCell="A11">
      <selection activeCell="C14" sqref="C14"/>
      <selection activeCell="C14" sqref="C14"/>
    </sheetView>
  </sheetViews>
  <sheetFormatPr defaultColWidth="9.00390625" defaultRowHeight="12.75"/>
  <cols>
    <col min="1" max="1" width="2.625" style="57" customWidth="1"/>
    <col min="2" max="2" width="6.125" style="0" customWidth="1"/>
    <col min="3" max="3" width="6.00390625" style="2" customWidth="1"/>
    <col min="4" max="4" width="23.25390625" style="0" bestFit="1" customWidth="1"/>
    <col min="5" max="5" width="20.375" style="0" bestFit="1" customWidth="1"/>
    <col min="6" max="6" width="6.00390625" style="3" bestFit="1" customWidth="1"/>
    <col min="7" max="7" width="7.00390625" style="2" bestFit="1" customWidth="1"/>
    <col min="8" max="8" width="6.375" style="2" bestFit="1" customWidth="1"/>
    <col min="9" max="9" width="8.00390625" style="2" bestFit="1" customWidth="1"/>
    <col min="10" max="10" width="6.375" style="2" bestFit="1" customWidth="1"/>
    <col min="11" max="11" width="6.00390625" style="2" bestFit="1" customWidth="1"/>
    <col min="12" max="12" width="6.625" style="2" bestFit="1" customWidth="1"/>
    <col min="13" max="20" width="6.00390625" style="2" bestFit="1" customWidth="1"/>
    <col min="21" max="21" width="10.25390625" style="2" bestFit="1" customWidth="1"/>
    <col min="22" max="22" width="3.00390625" style="70" bestFit="1" customWidth="1"/>
    <col min="23" max="23" width="3.125" style="1" customWidth="1"/>
    <col min="24" max="24" width="36.625" style="1" bestFit="1" customWidth="1"/>
    <col min="25" max="16384" width="9.125" style="1" customWidth="1"/>
  </cols>
  <sheetData>
    <row r="1" spans="1:22" ht="27.75" customHeight="1">
      <c r="A1" s="60"/>
      <c r="B1" s="231" t="s">
        <v>58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3"/>
      <c r="V1" s="5"/>
    </row>
    <row r="2" spans="1:22" ht="27.75" customHeight="1">
      <c r="A2" s="60"/>
      <c r="B2" s="234" t="s">
        <v>13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6"/>
      <c r="V2" s="5"/>
    </row>
    <row r="3" spans="1:22" ht="28.5" customHeight="1" thickBot="1">
      <c r="A3" s="60"/>
      <c r="B3" s="237" t="s">
        <v>62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9"/>
      <c r="V3" s="5"/>
    </row>
    <row r="4" spans="1:22" ht="21" thickBot="1">
      <c r="A4" s="60"/>
      <c r="B4" s="186" t="s">
        <v>53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8"/>
      <c r="V4" s="5"/>
    </row>
    <row r="5" spans="1:22" ht="15.75">
      <c r="A5" s="60"/>
      <c r="B5" s="222" t="s">
        <v>2</v>
      </c>
      <c r="C5" s="223" t="s">
        <v>57</v>
      </c>
      <c r="D5" s="122" t="s">
        <v>3</v>
      </c>
      <c r="E5" s="224" t="s">
        <v>4</v>
      </c>
      <c r="F5" s="225" t="s">
        <v>5</v>
      </c>
      <c r="G5" s="230" t="s">
        <v>0</v>
      </c>
      <c r="H5" s="226" t="s">
        <v>6</v>
      </c>
      <c r="I5" s="224"/>
      <c r="J5" s="224"/>
      <c r="K5" s="227"/>
      <c r="L5" s="226" t="s">
        <v>7</v>
      </c>
      <c r="M5" s="224"/>
      <c r="N5" s="224"/>
      <c r="O5" s="227"/>
      <c r="P5" s="226" t="s">
        <v>8</v>
      </c>
      <c r="Q5" s="224"/>
      <c r="R5" s="224"/>
      <c r="S5" s="227"/>
      <c r="T5" s="224" t="s">
        <v>1</v>
      </c>
      <c r="U5" s="228" t="s">
        <v>9</v>
      </c>
      <c r="V5" s="5"/>
    </row>
    <row r="6" spans="1:22" ht="16.5" thickBot="1">
      <c r="A6" s="60"/>
      <c r="B6" s="190"/>
      <c r="C6" s="240"/>
      <c r="D6" s="6" t="s">
        <v>10</v>
      </c>
      <c r="E6" s="241"/>
      <c r="F6" s="242"/>
      <c r="G6" s="245"/>
      <c r="H6" s="118">
        <v>1</v>
      </c>
      <c r="I6" s="118">
        <v>2</v>
      </c>
      <c r="J6" s="118">
        <v>3</v>
      </c>
      <c r="K6" s="244"/>
      <c r="L6" s="118">
        <v>1</v>
      </c>
      <c r="M6" s="118">
        <v>2</v>
      </c>
      <c r="N6" s="118">
        <v>3</v>
      </c>
      <c r="O6" s="244"/>
      <c r="P6" s="118">
        <v>1</v>
      </c>
      <c r="Q6" s="118">
        <v>2</v>
      </c>
      <c r="R6" s="118">
        <v>3</v>
      </c>
      <c r="S6" s="244"/>
      <c r="T6" s="241"/>
      <c r="U6" s="243"/>
      <c r="V6" s="5"/>
    </row>
    <row r="7" spans="1:22" ht="13.5" thickBot="1">
      <c r="A7" s="58"/>
      <c r="B7" s="114" t="s">
        <v>28</v>
      </c>
      <c r="C7" s="123">
        <v>21</v>
      </c>
      <c r="D7" s="73" t="s">
        <v>39</v>
      </c>
      <c r="E7" s="56" t="s">
        <v>16</v>
      </c>
      <c r="F7" s="30">
        <v>54.5</v>
      </c>
      <c r="G7" s="44">
        <f>500/(594.3174778-27.2384254*F7+0.821122269*F7^2-0.00930734*F7^3+0.0000473158*F7^4-0.00000009054*F7^5)</f>
        <v>1.2019026301149827</v>
      </c>
      <c r="H7" s="45">
        <v>80</v>
      </c>
      <c r="I7" s="45">
        <v>87.5</v>
      </c>
      <c r="J7" s="45">
        <v>90</v>
      </c>
      <c r="K7" s="47">
        <f>IF(MAX(H7:J7)&lt;0,"-",MAX(H7:J7))</f>
        <v>90</v>
      </c>
      <c r="L7" s="45">
        <v>40</v>
      </c>
      <c r="M7" s="45">
        <v>45</v>
      </c>
      <c r="N7" s="45">
        <v>-50</v>
      </c>
      <c r="O7" s="47">
        <f>IF(MAX(L7:N7)&lt;0,"-",MAX(L7:N7))</f>
        <v>45</v>
      </c>
      <c r="P7" s="45">
        <v>95</v>
      </c>
      <c r="Q7" s="45">
        <v>105</v>
      </c>
      <c r="R7" s="45">
        <v>110</v>
      </c>
      <c r="S7" s="47">
        <f>IF(MAX(P7:R7)&lt;0,"-",MAX(P7:R7))</f>
        <v>110</v>
      </c>
      <c r="T7" s="48">
        <f>IF(OR(K7="-",O7="-",S7="-"),"-",K7+O7+S7)</f>
        <v>245</v>
      </c>
      <c r="U7" s="49">
        <f>IF(T7="-","-",G7*T7)</f>
        <v>294.4661443781707</v>
      </c>
      <c r="V7" s="96"/>
    </row>
    <row r="8" spans="1:25" s="5" customFormat="1" ht="13.5" thickBot="1">
      <c r="A8" s="58"/>
      <c r="B8" s="134" t="s">
        <v>45</v>
      </c>
      <c r="C8" s="123">
        <v>12</v>
      </c>
      <c r="D8" s="73" t="s">
        <v>42</v>
      </c>
      <c r="E8" s="43" t="s">
        <v>43</v>
      </c>
      <c r="F8" s="30">
        <v>87.3</v>
      </c>
      <c r="G8" s="44">
        <f>500/(594.3174778-27.2384254*F8+0.821122269*F8^2-0.00930734*F8^3+0.0000473158*F8^4-0.00000009054*F8^5)</f>
        <v>0.8755489287038808</v>
      </c>
      <c r="H8" s="45">
        <v>-90</v>
      </c>
      <c r="I8" s="45">
        <v>-90</v>
      </c>
      <c r="J8" s="45">
        <v>90</v>
      </c>
      <c r="K8" s="47">
        <f>IF(MAX(H8:J8)&lt;0,"-",MAX(H8:J8))</f>
        <v>90</v>
      </c>
      <c r="L8" s="45">
        <v>70</v>
      </c>
      <c r="M8" s="45">
        <v>75</v>
      </c>
      <c r="N8" s="45">
        <v>-77.5</v>
      </c>
      <c r="O8" s="47">
        <f>IF(MAX(L8:N8)&lt;0,"-",MAX(L8:N8))</f>
        <v>75</v>
      </c>
      <c r="P8" s="45">
        <v>90</v>
      </c>
      <c r="Q8" s="45">
        <v>100</v>
      </c>
      <c r="R8" s="45">
        <v>110</v>
      </c>
      <c r="S8" s="47">
        <f>IF(MAX(P8:R8)&lt;0,"-",MAX(P8:R8))</f>
        <v>110</v>
      </c>
      <c r="T8" s="48">
        <f>IF(OR(K8="-",O8="-",S8="-"),"-",K8+O8+S8)</f>
        <v>275</v>
      </c>
      <c r="U8" s="49">
        <f>IF(T8="-","-",G8*T8)</f>
        <v>240.77595539356722</v>
      </c>
      <c r="V8" s="96"/>
      <c r="W8"/>
      <c r="X8"/>
      <c r="Y8"/>
    </row>
    <row r="9" spans="1:22" ht="21" thickBot="1">
      <c r="A9" s="58"/>
      <c r="B9" s="202" t="s">
        <v>54</v>
      </c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4"/>
      <c r="V9" s="5"/>
    </row>
    <row r="10" spans="1:24" ht="15.75" customHeight="1">
      <c r="A10" s="58"/>
      <c r="B10" s="246" t="s">
        <v>2</v>
      </c>
      <c r="C10" s="248" t="s">
        <v>57</v>
      </c>
      <c r="D10" s="122" t="s">
        <v>3</v>
      </c>
      <c r="E10" s="250" t="s">
        <v>4</v>
      </c>
      <c r="F10" s="252" t="s">
        <v>5</v>
      </c>
      <c r="G10" s="254" t="s">
        <v>0</v>
      </c>
      <c r="H10" s="226" t="s">
        <v>6</v>
      </c>
      <c r="I10" s="224"/>
      <c r="J10" s="224"/>
      <c r="K10" s="258"/>
      <c r="L10" s="226" t="s">
        <v>7</v>
      </c>
      <c r="M10" s="224"/>
      <c r="N10" s="224"/>
      <c r="O10" s="258"/>
      <c r="P10" s="226" t="s">
        <v>8</v>
      </c>
      <c r="Q10" s="224"/>
      <c r="R10" s="224"/>
      <c r="S10" s="258"/>
      <c r="T10" s="250" t="s">
        <v>1</v>
      </c>
      <c r="U10" s="256" t="s">
        <v>9</v>
      </c>
      <c r="V10" s="5"/>
      <c r="X10" s="4"/>
    </row>
    <row r="11" spans="1:22" ht="16.5" thickBot="1">
      <c r="A11" s="58"/>
      <c r="B11" s="247"/>
      <c r="C11" s="249"/>
      <c r="D11" s="54" t="s">
        <v>10</v>
      </c>
      <c r="E11" s="251"/>
      <c r="F11" s="253"/>
      <c r="G11" s="255"/>
      <c r="H11" s="120">
        <v>1</v>
      </c>
      <c r="I11" s="120">
        <v>2</v>
      </c>
      <c r="J11" s="120">
        <v>3</v>
      </c>
      <c r="K11" s="259"/>
      <c r="L11" s="120">
        <v>1</v>
      </c>
      <c r="M11" s="120">
        <v>2</v>
      </c>
      <c r="N11" s="120">
        <v>3</v>
      </c>
      <c r="O11" s="259"/>
      <c r="P11" s="120">
        <v>1</v>
      </c>
      <c r="Q11" s="120">
        <v>2</v>
      </c>
      <c r="R11" s="120">
        <v>3</v>
      </c>
      <c r="S11" s="259"/>
      <c r="T11" s="251"/>
      <c r="U11" s="257"/>
      <c r="V11" s="5"/>
    </row>
    <row r="12" spans="1:23" ht="12.75">
      <c r="A12" s="71"/>
      <c r="B12" s="209" t="s">
        <v>32</v>
      </c>
      <c r="C12" s="103">
        <v>35</v>
      </c>
      <c r="D12" s="31" t="s">
        <v>20</v>
      </c>
      <c r="E12" s="32" t="s">
        <v>12</v>
      </c>
      <c r="F12" s="8">
        <v>82.8</v>
      </c>
      <c r="G12" s="9">
        <f>500/(-216.0475144+16.2606339*F12-0.002388645*F12^2-0.00113732*F12^3+0.00000701863*F12^4-0.00000001291*F12^5)</f>
        <v>0.6684564612101294</v>
      </c>
      <c r="H12" s="10">
        <v>280</v>
      </c>
      <c r="I12" s="10">
        <v>-290</v>
      </c>
      <c r="J12" s="10">
        <v>-290</v>
      </c>
      <c r="K12" s="11">
        <f>IF(MAX(H12:J12)&lt;0,"-",MAX(H12:J12))</f>
        <v>280</v>
      </c>
      <c r="L12" s="10">
        <v>170</v>
      </c>
      <c r="M12" s="10">
        <v>177.5</v>
      </c>
      <c r="N12" s="10">
        <v>180</v>
      </c>
      <c r="O12" s="11">
        <f>IF(MAX(L12:N12)&lt;0,"-",MAX(L12:N12))</f>
        <v>180</v>
      </c>
      <c r="P12" s="10">
        <v>250</v>
      </c>
      <c r="Q12" s="10">
        <v>-260</v>
      </c>
      <c r="R12" s="10">
        <v>-260</v>
      </c>
      <c r="S12" s="11">
        <f>IF(MAX(P12:R12)&lt;0,"-",MAX(P12:R12))</f>
        <v>250</v>
      </c>
      <c r="T12" s="12">
        <f>IF(OR(K12="-",O12="-",S12="-"),"-",K12+O12+S12)</f>
        <v>710</v>
      </c>
      <c r="U12" s="13">
        <f>IF(T12="-","-",G12*T12)</f>
        <v>474.6040874591919</v>
      </c>
      <c r="V12" s="117"/>
      <c r="W12" s="111"/>
    </row>
    <row r="13" spans="1:25" s="70" customFormat="1" ht="13.5" thickBot="1">
      <c r="A13" s="71"/>
      <c r="B13" s="210"/>
      <c r="C13" s="126">
        <v>33</v>
      </c>
      <c r="D13" s="127" t="s">
        <v>36</v>
      </c>
      <c r="E13" s="142" t="s">
        <v>12</v>
      </c>
      <c r="F13" s="77">
        <v>81.9</v>
      </c>
      <c r="G13" s="78">
        <f>500/(-216.0475144+16.2606339*F13-0.002388645*F13^2-0.00113732*F13^3+0.00000701863*F13^4-0.00000001291*F13^5)</f>
        <v>0.6728597582916331</v>
      </c>
      <c r="H13" s="79">
        <v>230</v>
      </c>
      <c r="I13" s="79">
        <v>240</v>
      </c>
      <c r="J13" s="79">
        <v>250</v>
      </c>
      <c r="K13" s="80">
        <f>IF(MAX(H13:J13)&lt;0,"-",MAX(H13:J13))</f>
        <v>250</v>
      </c>
      <c r="L13" s="79">
        <v>-165</v>
      </c>
      <c r="M13" s="79">
        <v>165</v>
      </c>
      <c r="N13" s="156">
        <v>175</v>
      </c>
      <c r="O13" s="80">
        <f>IF(MAX(L13:N13)&lt;0,"-",MAX(L13:N13))</f>
        <v>175</v>
      </c>
      <c r="P13" s="79">
        <v>240</v>
      </c>
      <c r="Q13" s="79">
        <v>255</v>
      </c>
      <c r="R13" s="79">
        <v>-265</v>
      </c>
      <c r="S13" s="80">
        <f>IF(MAX(P13:R13)&lt;0,"-",MAX(P13:R13))</f>
        <v>255</v>
      </c>
      <c r="T13" s="81">
        <f>IF(OR(K13="-",O13="-",S13="-"),"-",K13+O13+S13)</f>
        <v>680</v>
      </c>
      <c r="U13" s="82">
        <f>IF(T13="-","-",G13*T13)</f>
        <v>457.5446356383105</v>
      </c>
      <c r="V13" s="117"/>
      <c r="W13" s="111"/>
      <c r="X13" s="1"/>
      <c r="Y13" s="1"/>
    </row>
    <row r="14" spans="1:23" ht="12.75">
      <c r="A14" s="116"/>
      <c r="B14" s="219">
        <v>-105</v>
      </c>
      <c r="C14" s="99">
        <v>6</v>
      </c>
      <c r="D14" s="39" t="s">
        <v>78</v>
      </c>
      <c r="E14" s="32" t="s">
        <v>11</v>
      </c>
      <c r="F14" s="8">
        <v>102.8</v>
      </c>
      <c r="G14" s="9">
        <f>500/(-216.0475144+16.2606339*F14-0.002388645*F14^2-0.00113732*F14^3+0.00000701863*F14^4-0.00000001291*F14^5)</f>
        <v>0.6021423697681763</v>
      </c>
      <c r="H14" s="10">
        <v>240</v>
      </c>
      <c r="I14" s="10">
        <v>250</v>
      </c>
      <c r="J14" s="40">
        <v>260</v>
      </c>
      <c r="K14" s="11">
        <f>IF(MAX(H14:J14)&lt;0,"-",MAX(H14:J14))</f>
        <v>260</v>
      </c>
      <c r="L14" s="40">
        <v>200</v>
      </c>
      <c r="M14" s="40">
        <v>205</v>
      </c>
      <c r="N14" s="40">
        <v>210</v>
      </c>
      <c r="O14" s="11">
        <f>IF(MAX(L14:N14)&lt;0,"-",MAX(L14:N14))</f>
        <v>210</v>
      </c>
      <c r="P14" s="40">
        <v>220</v>
      </c>
      <c r="Q14" s="40">
        <v>240</v>
      </c>
      <c r="R14" s="40">
        <v>260</v>
      </c>
      <c r="S14" s="11">
        <f>IF(MAX(P14:R14)&lt;0,"-",MAX(P14:R14))</f>
        <v>260</v>
      </c>
      <c r="T14" s="12">
        <f>IF(OR(K14="-",O14="-",S14="-"),"-",K14+O14+S14)</f>
        <v>730</v>
      </c>
      <c r="U14" s="13">
        <f>IF(T14="-","-",G14*T14)</f>
        <v>439.56392993076867</v>
      </c>
      <c r="V14" s="117"/>
      <c r="W14" s="111"/>
    </row>
    <row r="15" spans="1:23" ht="13.5" thickBot="1">
      <c r="A15" s="116"/>
      <c r="B15" s="211"/>
      <c r="C15" s="101">
        <v>20</v>
      </c>
      <c r="D15" s="41" t="s">
        <v>24</v>
      </c>
      <c r="E15" s="144" t="s">
        <v>17</v>
      </c>
      <c r="F15" s="21">
        <v>93.2</v>
      </c>
      <c r="G15" s="22">
        <f>500/(-216.0475144+16.2606339*F15-0.002388645*F15^2-0.00113732*F15^3+0.00000701863*F15^4-0.00000001291*F15^5)</f>
        <v>0.6275518242154359</v>
      </c>
      <c r="H15" s="23">
        <v>240</v>
      </c>
      <c r="I15" s="23">
        <v>-265</v>
      </c>
      <c r="J15" s="25">
        <v>270</v>
      </c>
      <c r="K15" s="24">
        <f>IF(MAX(H15:J15)&lt;0,"-",MAX(H15:J15))</f>
        <v>270</v>
      </c>
      <c r="L15" s="25">
        <v>155</v>
      </c>
      <c r="M15" s="25">
        <v>165</v>
      </c>
      <c r="N15" s="25">
        <v>172.5</v>
      </c>
      <c r="O15" s="24">
        <f>IF(MAX(L15:N15)&lt;0,"-",MAX(L15:N15))</f>
        <v>172.5</v>
      </c>
      <c r="P15" s="25">
        <v>250</v>
      </c>
      <c r="Q15" s="25">
        <v>270</v>
      </c>
      <c r="R15" s="25">
        <v>275</v>
      </c>
      <c r="S15" s="24">
        <f>IF(MAX(P15:R15)&lt;0,"-",MAX(P15:R15))</f>
        <v>275</v>
      </c>
      <c r="T15" s="26">
        <f>IF(OR(K15="-",O15="-",S15="-"),"-",K15+O15+S15)</f>
        <v>717.5</v>
      </c>
      <c r="U15" s="27">
        <f>IF(T15="-","-",G15*T15)</f>
        <v>450.26843387457524</v>
      </c>
      <c r="V15" s="117"/>
      <c r="W15" s="111"/>
    </row>
    <row r="16" spans="1:23" ht="12.75">
      <c r="A16" s="116"/>
      <c r="B16" s="220" t="s">
        <v>25</v>
      </c>
      <c r="C16" s="99">
        <v>27</v>
      </c>
      <c r="D16" s="39" t="s">
        <v>84</v>
      </c>
      <c r="E16" s="163" t="s">
        <v>86</v>
      </c>
      <c r="F16" s="8">
        <v>124.7</v>
      </c>
      <c r="G16" s="9">
        <f>500/(-216.0475144+16.2606339*F16-0.002388645*F16^2-0.00113732*F16^3+0.00000701863*F16^4-0.00000001291*F16^5)</f>
        <v>0.5701240570304335</v>
      </c>
      <c r="H16" s="10">
        <v>280</v>
      </c>
      <c r="I16" s="10">
        <v>300</v>
      </c>
      <c r="J16" s="40">
        <v>315</v>
      </c>
      <c r="K16" s="11">
        <f>IF(MAX(H16:J16)&lt;0,"-",MAX(H16:J16))</f>
        <v>315</v>
      </c>
      <c r="L16" s="40">
        <v>215</v>
      </c>
      <c r="M16" s="40">
        <v>225</v>
      </c>
      <c r="N16" s="160">
        <v>232.5</v>
      </c>
      <c r="O16" s="11">
        <f>IF(MAX(L16:N16)&lt;0,"-",MAX(L16:N16))</f>
        <v>232.5</v>
      </c>
      <c r="P16" s="40">
        <v>260</v>
      </c>
      <c r="Q16" s="40">
        <v>285</v>
      </c>
      <c r="R16" s="40">
        <v>-300</v>
      </c>
      <c r="S16" s="11">
        <f>IF(MAX(P16:R16)&lt;0,"-",MAX(P16:R16))</f>
        <v>285</v>
      </c>
      <c r="T16" s="12">
        <f>IF(OR(K16="-",O16="-",S16="-"),"-",K16+O16+S16)</f>
        <v>832.5</v>
      </c>
      <c r="U16" s="13">
        <f>IF(T16="-","-",G16*T16)</f>
        <v>474.62827747783587</v>
      </c>
      <c r="V16" s="117"/>
      <c r="W16" s="111"/>
    </row>
    <row r="17" spans="1:23" ht="13.5" thickBot="1">
      <c r="A17" s="116"/>
      <c r="B17" s="221"/>
      <c r="C17" s="101">
        <v>36</v>
      </c>
      <c r="D17" s="41" t="s">
        <v>80</v>
      </c>
      <c r="E17" s="35" t="s">
        <v>18</v>
      </c>
      <c r="F17" s="21">
        <v>137.8</v>
      </c>
      <c r="G17" s="22">
        <f>500/(-216.0475144+16.2606339*F17-0.002388645*F17^2-0.00113732*F17^3+0.00000701863*F17^4-0.00000001291*F17^5)</f>
        <v>0.5601526524297255</v>
      </c>
      <c r="H17" s="23">
        <v>300</v>
      </c>
      <c r="I17" s="23">
        <v>-317.5</v>
      </c>
      <c r="J17" s="125" t="s">
        <v>93</v>
      </c>
      <c r="K17" s="24">
        <f>IF(MAX(H17:J17)&lt;0,"-",MAX(H17:J17))</f>
        <v>300</v>
      </c>
      <c r="L17" s="25">
        <v>215</v>
      </c>
      <c r="M17" s="25">
        <v>-235</v>
      </c>
      <c r="N17" s="125" t="s">
        <v>93</v>
      </c>
      <c r="O17" s="24">
        <f>IF(MAX(L17:N17)&lt;0,"-",MAX(L17:N17))</f>
        <v>215</v>
      </c>
      <c r="P17" s="25">
        <v>200</v>
      </c>
      <c r="Q17" s="25">
        <v>225</v>
      </c>
      <c r="R17" s="25" t="s">
        <v>93</v>
      </c>
      <c r="S17" s="24">
        <f>IF(MAX(P17:R17)&lt;0,"-",MAX(P17:R17))</f>
        <v>225</v>
      </c>
      <c r="T17" s="26">
        <f>IF(OR(K17="-",O17="-",S17="-"),"-",K17+O17+S17)</f>
        <v>740</v>
      </c>
      <c r="U17" s="27">
        <f>IF(T17="-","-",G17*T17)</f>
        <v>414.5129627979968</v>
      </c>
      <c r="V17" s="117"/>
      <c r="W17" s="111"/>
    </row>
    <row r="18" spans="1:23" ht="21" thickBot="1">
      <c r="A18" s="58"/>
      <c r="B18" s="202" t="s">
        <v>55</v>
      </c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4"/>
      <c r="V18" s="96"/>
      <c r="W18" s="111"/>
    </row>
    <row r="19" spans="1:24" ht="15.75">
      <c r="A19" s="58"/>
      <c r="B19" s="189" t="s">
        <v>2</v>
      </c>
      <c r="C19" s="191" t="s">
        <v>57</v>
      </c>
      <c r="D19" s="119" t="s">
        <v>3</v>
      </c>
      <c r="E19" s="175" t="s">
        <v>4</v>
      </c>
      <c r="F19" s="193" t="s">
        <v>5</v>
      </c>
      <c r="G19" s="195" t="s">
        <v>0</v>
      </c>
      <c r="H19" s="174" t="s">
        <v>6</v>
      </c>
      <c r="I19" s="175"/>
      <c r="J19" s="175"/>
      <c r="K19" s="197"/>
      <c r="L19" s="174" t="s">
        <v>7</v>
      </c>
      <c r="M19" s="175"/>
      <c r="N19" s="175"/>
      <c r="O19" s="197"/>
      <c r="P19" s="174" t="s">
        <v>8</v>
      </c>
      <c r="Q19" s="175"/>
      <c r="R19" s="175"/>
      <c r="S19" s="197"/>
      <c r="T19" s="175" t="s">
        <v>1</v>
      </c>
      <c r="U19" s="172" t="s">
        <v>9</v>
      </c>
      <c r="V19" s="96"/>
      <c r="W19" s="111"/>
      <c r="X19" s="4"/>
    </row>
    <row r="20" spans="1:23" ht="16.5" thickBot="1">
      <c r="A20" s="58"/>
      <c r="B20" s="205"/>
      <c r="C20" s="192"/>
      <c r="D20" s="54" t="s">
        <v>10</v>
      </c>
      <c r="E20" s="176"/>
      <c r="F20" s="194"/>
      <c r="G20" s="196"/>
      <c r="H20" s="120">
        <v>1</v>
      </c>
      <c r="I20" s="120">
        <v>2</v>
      </c>
      <c r="J20" s="120">
        <v>3</v>
      </c>
      <c r="K20" s="198"/>
      <c r="L20" s="120">
        <v>1</v>
      </c>
      <c r="M20" s="120">
        <v>2</v>
      </c>
      <c r="N20" s="120">
        <v>3</v>
      </c>
      <c r="O20" s="198"/>
      <c r="P20" s="120">
        <v>1</v>
      </c>
      <c r="Q20" s="120">
        <v>2</v>
      </c>
      <c r="R20" s="120">
        <v>3</v>
      </c>
      <c r="S20" s="198"/>
      <c r="T20" s="176"/>
      <c r="U20" s="173"/>
      <c r="V20" s="96"/>
      <c r="W20" s="111"/>
    </row>
    <row r="21" spans="1:23" ht="13.5" thickBot="1">
      <c r="A21" s="229"/>
      <c r="B21" s="136" t="s">
        <v>92</v>
      </c>
      <c r="C21" s="130">
        <v>29</v>
      </c>
      <c r="D21" s="151" t="s">
        <v>67</v>
      </c>
      <c r="E21" s="152" t="s">
        <v>50</v>
      </c>
      <c r="F21" s="61">
        <v>59</v>
      </c>
      <c r="G21" s="62">
        <f>500/(-216.0475144+16.2606339*F21-0.002388645*F21^2-0.00113732*F21^3+0.00000701863*F21^4-0.00000001291*F21^5)</f>
        <v>0.8661743798262227</v>
      </c>
      <c r="H21" s="63">
        <v>185</v>
      </c>
      <c r="I21" s="63">
        <v>195</v>
      </c>
      <c r="J21" s="164" t="s">
        <v>93</v>
      </c>
      <c r="K21" s="64">
        <f>IF(MAX(H21:J21)&lt;0,"-",MAX(H21:J21))</f>
        <v>195</v>
      </c>
      <c r="L21" s="63">
        <v>125</v>
      </c>
      <c r="M21" s="63">
        <v>132.5</v>
      </c>
      <c r="N21" s="63">
        <v>-140</v>
      </c>
      <c r="O21" s="64">
        <f>IF(MAX(L21:N21)&lt;0,"-",MAX(L21:N21))</f>
        <v>132.5</v>
      </c>
      <c r="P21" s="63">
        <v>145</v>
      </c>
      <c r="Q21" s="63">
        <v>-155</v>
      </c>
      <c r="R21" s="63">
        <v>-155</v>
      </c>
      <c r="S21" s="64">
        <f>IF(MAX(P21:R21)&lt;0,"-",MAX(P21:R21))</f>
        <v>145</v>
      </c>
      <c r="T21" s="65">
        <f>IF(OR(K21="-",O21="-",S21="-"),"-",K21+O21+S21)</f>
        <v>472.5</v>
      </c>
      <c r="U21" s="66">
        <f>IF(T21="-","-",G21*T21)</f>
        <v>409.2673944678902</v>
      </c>
      <c r="V21" s="96"/>
      <c r="W21" s="111"/>
    </row>
    <row r="22" spans="1:23" ht="13.5" thickBot="1">
      <c r="A22" s="229"/>
      <c r="B22" s="140" t="s">
        <v>33</v>
      </c>
      <c r="C22" s="130">
        <v>10</v>
      </c>
      <c r="D22" s="151" t="s">
        <v>73</v>
      </c>
      <c r="E22" s="152" t="s">
        <v>16</v>
      </c>
      <c r="F22" s="61">
        <v>92</v>
      </c>
      <c r="G22" s="62">
        <f>500/(-216.0475144+16.2606339*F22-0.002388645*F22^2-0.00113732*F22^3+0.00000701863*F22^4-0.00000001291*F22^5)</f>
        <v>0.6314581080358003</v>
      </c>
      <c r="H22" s="63">
        <v>160</v>
      </c>
      <c r="I22" s="63">
        <v>170</v>
      </c>
      <c r="J22" s="63">
        <v>180</v>
      </c>
      <c r="K22" s="64">
        <f>IF(MAX(H22:J22)&lt;0,"-",MAX(H22:J22))</f>
        <v>180</v>
      </c>
      <c r="L22" s="63">
        <v>145</v>
      </c>
      <c r="M22" s="63">
        <v>155</v>
      </c>
      <c r="N22" s="63">
        <v>-162.5</v>
      </c>
      <c r="O22" s="64">
        <f>IF(MAX(L22:N22)&lt;0,"-",MAX(L22:N22))</f>
        <v>155</v>
      </c>
      <c r="P22" s="63">
        <v>150</v>
      </c>
      <c r="Q22" s="63">
        <v>170</v>
      </c>
      <c r="R22" s="63">
        <v>180</v>
      </c>
      <c r="S22" s="11">
        <f>IF(MAX(P22:R22)&lt;0,"-",MAX(P22:R22))</f>
        <v>180</v>
      </c>
      <c r="T22" s="12">
        <f>IF(OR(K22="-",O22="-",S22="-"),"-",K22+O22+S22)</f>
        <v>515</v>
      </c>
      <c r="U22" s="66">
        <f>IF(T22="-","-",G22*T22)</f>
        <v>325.2009256384371</v>
      </c>
      <c r="V22" s="96"/>
      <c r="W22" s="111"/>
    </row>
    <row r="23" spans="2:23" ht="13.5" thickBot="1">
      <c r="B23" s="114" t="s">
        <v>34</v>
      </c>
      <c r="C23" s="112">
        <v>42</v>
      </c>
      <c r="D23" s="42" t="s">
        <v>51</v>
      </c>
      <c r="E23" s="43" t="s">
        <v>12</v>
      </c>
      <c r="F23" s="30">
        <v>97.9</v>
      </c>
      <c r="G23" s="44">
        <f>500/(-216.0475144+16.2606339*F23-0.002388645*F23^2-0.00113732*F23^3+0.00000701863*F23^4-0.00000001291*F23^5)</f>
        <v>0.6139130496570588</v>
      </c>
      <c r="H23" s="45">
        <v>250</v>
      </c>
      <c r="I23" s="129" t="s">
        <v>93</v>
      </c>
      <c r="J23" s="129" t="s">
        <v>93</v>
      </c>
      <c r="K23" s="47">
        <f>IF(MAX(H23:J23)&lt;0,"-",MAX(H23:J23))</f>
        <v>250</v>
      </c>
      <c r="L23" s="45">
        <v>180</v>
      </c>
      <c r="M23" s="45">
        <v>200</v>
      </c>
      <c r="N23" s="129" t="s">
        <v>93</v>
      </c>
      <c r="O23" s="47">
        <f>IF(MAX(L23:N23)&lt;0,"-",MAX(L23:N23))</f>
        <v>200</v>
      </c>
      <c r="P23" s="45">
        <v>230</v>
      </c>
      <c r="Q23" s="46">
        <v>250</v>
      </c>
      <c r="R23" s="46" t="s">
        <v>93</v>
      </c>
      <c r="S23" s="87">
        <f>IF(MAX(P23:R23)&lt;0,"-",MAX(P23:R23))</f>
        <v>250</v>
      </c>
      <c r="T23" s="48">
        <f>IF(OR(K23="-",O23="-",S23="-"),"-",K23+O23+S23)</f>
        <v>700</v>
      </c>
      <c r="U23" s="49">
        <f>IF(T23="-","-",G23*T23)</f>
        <v>429.7391347599412</v>
      </c>
      <c r="V23" s="117"/>
      <c r="W23" s="111"/>
    </row>
    <row r="24" spans="1:25" s="70" customFormat="1" ht="13.5" thickBot="1">
      <c r="A24" s="71"/>
      <c r="B24" s="115" t="s">
        <v>25</v>
      </c>
      <c r="C24" s="165">
        <v>9</v>
      </c>
      <c r="D24" s="166" t="s">
        <v>38</v>
      </c>
      <c r="E24" s="72" t="s">
        <v>11</v>
      </c>
      <c r="F24" s="167">
        <v>120.1</v>
      </c>
      <c r="G24" s="168">
        <f>500/(-216.0475144+16.2606339*F24-0.002388645*F24^2-0.00113732*F24^3+0.00000701863*F24^4-0.00000001291*F24^5)</f>
        <v>0.5748103564515319</v>
      </c>
      <c r="H24" s="169">
        <v>180</v>
      </c>
      <c r="I24" s="169">
        <v>190</v>
      </c>
      <c r="J24" s="169">
        <v>200</v>
      </c>
      <c r="K24" s="87">
        <f>IF(MAX(H24:J24)&lt;0,"-",MAX(H24:J24))</f>
        <v>200</v>
      </c>
      <c r="L24" s="169">
        <v>170</v>
      </c>
      <c r="M24" s="169">
        <v>175</v>
      </c>
      <c r="N24" s="169">
        <v>180</v>
      </c>
      <c r="O24" s="87">
        <f>IF(MAX(L24:N24)&lt;0,"-",MAX(L24:N24))</f>
        <v>180</v>
      </c>
      <c r="P24" s="169">
        <v>240</v>
      </c>
      <c r="Q24" s="169">
        <v>255</v>
      </c>
      <c r="R24" s="169">
        <v>-265</v>
      </c>
      <c r="S24" s="87">
        <f>IF(MAX(P24:R24)&lt;0,"-",MAX(P24:R24))</f>
        <v>255</v>
      </c>
      <c r="T24" s="88">
        <f>IF(OR(K24="-",O24="-",S24="-"),"-",K24+O24+S24)</f>
        <v>635</v>
      </c>
      <c r="U24" s="89">
        <f>IF(T24="-","-",G24*T24)</f>
        <v>365.00457634672273</v>
      </c>
      <c r="V24" s="117"/>
      <c r="W24" s="111"/>
      <c r="X24" s="1"/>
      <c r="Y24" s="1"/>
    </row>
    <row r="25" spans="1:21" ht="21" thickBot="1">
      <c r="A25" s="58"/>
      <c r="B25" s="202" t="s">
        <v>56</v>
      </c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4"/>
    </row>
    <row r="26" spans="1:24" ht="15.75">
      <c r="A26" s="58"/>
      <c r="B26" s="222" t="s">
        <v>2</v>
      </c>
      <c r="C26" s="223" t="s">
        <v>57</v>
      </c>
      <c r="D26" s="122" t="s">
        <v>3</v>
      </c>
      <c r="E26" s="224" t="s">
        <v>4</v>
      </c>
      <c r="F26" s="225" t="s">
        <v>5</v>
      </c>
      <c r="G26" s="230" t="s">
        <v>0</v>
      </c>
      <c r="H26" s="226" t="s">
        <v>6</v>
      </c>
      <c r="I26" s="224"/>
      <c r="J26" s="224"/>
      <c r="K26" s="227"/>
      <c r="L26" s="226" t="s">
        <v>7</v>
      </c>
      <c r="M26" s="224"/>
      <c r="N26" s="224"/>
      <c r="O26" s="227"/>
      <c r="P26" s="226" t="s">
        <v>8</v>
      </c>
      <c r="Q26" s="224"/>
      <c r="R26" s="224"/>
      <c r="S26" s="227"/>
      <c r="T26" s="224" t="s">
        <v>1</v>
      </c>
      <c r="U26" s="228" t="s">
        <v>9</v>
      </c>
      <c r="X26" s="4"/>
    </row>
    <row r="27" spans="1:21" ht="16.5" thickBot="1">
      <c r="A27" s="58"/>
      <c r="B27" s="205"/>
      <c r="C27" s="192"/>
      <c r="D27" s="54" t="s">
        <v>10</v>
      </c>
      <c r="E27" s="176"/>
      <c r="F27" s="194"/>
      <c r="G27" s="196"/>
      <c r="H27" s="120">
        <v>1</v>
      </c>
      <c r="I27" s="120">
        <v>2</v>
      </c>
      <c r="J27" s="120">
        <v>3</v>
      </c>
      <c r="K27" s="198"/>
      <c r="L27" s="120">
        <v>1</v>
      </c>
      <c r="M27" s="120">
        <v>2</v>
      </c>
      <c r="N27" s="120">
        <v>3</v>
      </c>
      <c r="O27" s="198"/>
      <c r="P27" s="120">
        <v>1</v>
      </c>
      <c r="Q27" s="120">
        <v>2</v>
      </c>
      <c r="R27" s="120">
        <v>3</v>
      </c>
      <c r="S27" s="198"/>
      <c r="T27" s="176"/>
      <c r="U27" s="173"/>
    </row>
    <row r="28" spans="1:23" ht="13.5" thickBot="1">
      <c r="A28" s="229"/>
      <c r="B28" s="133" t="s">
        <v>32</v>
      </c>
      <c r="C28" s="105">
        <v>17</v>
      </c>
      <c r="D28" s="28" t="s">
        <v>22</v>
      </c>
      <c r="E28" s="29" t="s">
        <v>16</v>
      </c>
      <c r="F28" s="30">
        <v>80.9</v>
      </c>
      <c r="G28" s="44">
        <f>500/(-216.0475144+16.2606339*F28-0.002388645*F28^2-0.00113732*F28^3+0.00000701863*F28^4-0.00000001291*F28^5)</f>
        <v>0.6779436220670484</v>
      </c>
      <c r="H28" s="45">
        <v>170</v>
      </c>
      <c r="I28" s="45">
        <v>-180</v>
      </c>
      <c r="J28" s="45">
        <v>180</v>
      </c>
      <c r="K28" s="47">
        <f>IF(MAX(H28:J28)&lt;0,"-",MAX(H28:J28))</f>
        <v>180</v>
      </c>
      <c r="L28" s="45">
        <v>100</v>
      </c>
      <c r="M28" s="45">
        <v>107.5</v>
      </c>
      <c r="N28" s="45">
        <v>-110</v>
      </c>
      <c r="O28" s="47">
        <f>IF(MAX(L28:N28)&lt;0,"-",MAX(L28:N28))</f>
        <v>107.5</v>
      </c>
      <c r="P28" s="45">
        <v>180</v>
      </c>
      <c r="Q28" s="45">
        <v>-190</v>
      </c>
      <c r="R28" s="45">
        <v>-190</v>
      </c>
      <c r="S28" s="47">
        <f>IF(MAX(P28:R28)&lt;0,"-",MAX(P28:R28))</f>
        <v>180</v>
      </c>
      <c r="T28" s="48">
        <f>IF(OR(K28="-",O28="-",S28="-"),"-",K28+O28+S28)</f>
        <v>467.5</v>
      </c>
      <c r="U28" s="49">
        <f>IF(T28="-","-",G28*T28)</f>
        <v>316.9386433163451</v>
      </c>
      <c r="V28" s="117"/>
      <c r="W28" s="111"/>
    </row>
    <row r="29" spans="1:23" ht="13.5" thickBot="1">
      <c r="A29" s="229"/>
      <c r="B29" s="137" t="s">
        <v>34</v>
      </c>
      <c r="C29" s="170">
        <v>23</v>
      </c>
      <c r="D29" s="171" t="s">
        <v>74</v>
      </c>
      <c r="E29" s="72" t="s">
        <v>17</v>
      </c>
      <c r="F29" s="84">
        <v>95</v>
      </c>
      <c r="G29" s="85">
        <f>500/(-216.0475144+16.2606339*F29-0.002388645*F29^2-0.00113732*F29^3+0.00000701863*F29^4-0.00000001291*F29^5)</f>
        <v>0.6220281585473947</v>
      </c>
      <c r="H29" s="86">
        <v>-135</v>
      </c>
      <c r="I29" s="86">
        <v>135</v>
      </c>
      <c r="J29" s="86">
        <v>145</v>
      </c>
      <c r="K29" s="87">
        <f>IF(MAX(H29:J29)&lt;0,"-",MAX(H29:J29))</f>
        <v>145</v>
      </c>
      <c r="L29" s="86">
        <v>145</v>
      </c>
      <c r="M29" s="86">
        <v>150</v>
      </c>
      <c r="N29" s="169" t="s">
        <v>93</v>
      </c>
      <c r="O29" s="87">
        <f>IF(MAX(L29:N29)&lt;0,"-",MAX(L29:N29))</f>
        <v>150</v>
      </c>
      <c r="P29" s="86">
        <v>180</v>
      </c>
      <c r="Q29" s="86">
        <v>195</v>
      </c>
      <c r="R29" s="86" t="s">
        <v>93</v>
      </c>
      <c r="S29" s="87">
        <f>IF(MAX(P29:R29)&lt;0,"-",MAX(P29:R29))</f>
        <v>195</v>
      </c>
      <c r="T29" s="88">
        <f>IF(OR(K29="-",O29="-",S29="-"),"-",K29+O29+S29)</f>
        <v>490</v>
      </c>
      <c r="U29" s="89">
        <f>IF(T29="-","-",G29*T29)</f>
        <v>304.7937976882234</v>
      </c>
      <c r="V29" s="117"/>
      <c r="W29" s="111"/>
    </row>
  </sheetData>
  <sheetProtection/>
  <mergeCells count="64">
    <mergeCell ref="A21:A22"/>
    <mergeCell ref="K19:K20"/>
    <mergeCell ref="L19:N19"/>
    <mergeCell ref="O19:O20"/>
    <mergeCell ref="B19:B20"/>
    <mergeCell ref="C19:C20"/>
    <mergeCell ref="E19:E20"/>
    <mergeCell ref="F19:F20"/>
    <mergeCell ref="G19:G20"/>
    <mergeCell ref="H19:J19"/>
    <mergeCell ref="B12:B13"/>
    <mergeCell ref="O10:O11"/>
    <mergeCell ref="P10:R10"/>
    <mergeCell ref="S10:S11"/>
    <mergeCell ref="T10:T11"/>
    <mergeCell ref="L10:N10"/>
    <mergeCell ref="S5:S6"/>
    <mergeCell ref="B9:U9"/>
    <mergeCell ref="B10:B11"/>
    <mergeCell ref="C10:C11"/>
    <mergeCell ref="E10:E11"/>
    <mergeCell ref="F10:F11"/>
    <mergeCell ref="G10:G11"/>
    <mergeCell ref="H10:J10"/>
    <mergeCell ref="U10:U11"/>
    <mergeCell ref="K10:K11"/>
    <mergeCell ref="B1:U1"/>
    <mergeCell ref="B2:U2"/>
    <mergeCell ref="B3:U3"/>
    <mergeCell ref="B4:U4"/>
    <mergeCell ref="B5:B6"/>
    <mergeCell ref="C5:C6"/>
    <mergeCell ref="E5:E6"/>
    <mergeCell ref="F5:F6"/>
    <mergeCell ref="U5:U6"/>
    <mergeCell ref="K5:K6"/>
    <mergeCell ref="L5:N5"/>
    <mergeCell ref="O5:O6"/>
    <mergeCell ref="P5:R5"/>
    <mergeCell ref="T5:T6"/>
    <mergeCell ref="G5:G6"/>
    <mergeCell ref="H5:J5"/>
    <mergeCell ref="A28:A29"/>
    <mergeCell ref="G26:G27"/>
    <mergeCell ref="H26:J26"/>
    <mergeCell ref="K26:K27"/>
    <mergeCell ref="L26:N26"/>
    <mergeCell ref="B25:U25"/>
    <mergeCell ref="B26:B27"/>
    <mergeCell ref="C26:C27"/>
    <mergeCell ref="E26:E27"/>
    <mergeCell ref="F26:F27"/>
    <mergeCell ref="P26:R26"/>
    <mergeCell ref="S26:S27"/>
    <mergeCell ref="T26:T27"/>
    <mergeCell ref="U26:U27"/>
    <mergeCell ref="O26:O27"/>
    <mergeCell ref="B14:B15"/>
    <mergeCell ref="B16:B17"/>
    <mergeCell ref="P19:R19"/>
    <mergeCell ref="U19:U20"/>
    <mergeCell ref="S19:S20"/>
    <mergeCell ref="T19:T20"/>
    <mergeCell ref="B18:U18"/>
  </mergeCells>
  <conditionalFormatting sqref="P29:R29 H29:J29 L29:N29 P14:R16 H14:J16 L14:N16">
    <cfRule type="cellIs" priority="81" dxfId="146" operator="greaterThan">
      <formula>0</formula>
    </cfRule>
    <cfRule type="cellIs" priority="82" dxfId="147" operator="lessThan">
      <formula>-0.001</formula>
    </cfRule>
    <cfRule type="cellIs" priority="83" dxfId="147" operator="lessThan">
      <formula>-20</formula>
    </cfRule>
  </conditionalFormatting>
  <conditionalFormatting sqref="G29 G14:G16">
    <cfRule type="cellIs" priority="79" dxfId="148" operator="lessThan">
      <formula>5</formula>
    </cfRule>
    <cfRule type="cellIs" priority="80" dxfId="149" operator="lessThan">
      <formula>0.01</formula>
    </cfRule>
  </conditionalFormatting>
  <conditionalFormatting sqref="H28:J28 L28:N28 P28:R28">
    <cfRule type="cellIs" priority="76" dxfId="146" operator="greaterThan">
      <formula>0</formula>
    </cfRule>
    <cfRule type="cellIs" priority="77" dxfId="147" operator="lessThan">
      <formula>-0.001</formula>
    </cfRule>
    <cfRule type="cellIs" priority="78" dxfId="147" operator="lessThan">
      <formula>-20</formula>
    </cfRule>
  </conditionalFormatting>
  <conditionalFormatting sqref="G28">
    <cfRule type="cellIs" priority="74" dxfId="148" operator="lessThan">
      <formula>5</formula>
    </cfRule>
    <cfRule type="cellIs" priority="75" dxfId="149" operator="lessThan">
      <formula>0.01</formula>
    </cfRule>
  </conditionalFormatting>
  <conditionalFormatting sqref="N28">
    <cfRule type="cellIs" priority="73" dxfId="151" operator="equal">
      <formula>115</formula>
    </cfRule>
  </conditionalFormatting>
  <conditionalFormatting sqref="H24:J24 L24:N24 P24:R24">
    <cfRule type="cellIs" priority="70" dxfId="146" operator="greaterThan">
      <formula>0</formula>
    </cfRule>
    <cfRule type="cellIs" priority="71" dxfId="147" operator="lessThan">
      <formula>-0.001</formula>
    </cfRule>
    <cfRule type="cellIs" priority="72" dxfId="147" operator="lessThan">
      <formula>-20</formula>
    </cfRule>
  </conditionalFormatting>
  <conditionalFormatting sqref="G24">
    <cfRule type="cellIs" priority="68" dxfId="148" operator="lessThan">
      <formula>5</formula>
    </cfRule>
    <cfRule type="cellIs" priority="69" dxfId="149" operator="lessThan">
      <formula>0.01</formula>
    </cfRule>
  </conditionalFormatting>
  <conditionalFormatting sqref="P23:R23 L23:N23 H23:J23">
    <cfRule type="cellIs" priority="65" dxfId="146" operator="greaterThan">
      <formula>0</formula>
    </cfRule>
    <cfRule type="cellIs" priority="66" dxfId="147" operator="lessThan">
      <formula>-0.001</formula>
    </cfRule>
    <cfRule type="cellIs" priority="67" dxfId="147" operator="lessThan">
      <formula>-20</formula>
    </cfRule>
  </conditionalFormatting>
  <conditionalFormatting sqref="G23">
    <cfRule type="cellIs" priority="63" dxfId="148" operator="lessThan">
      <formula>5</formula>
    </cfRule>
    <cfRule type="cellIs" priority="64" dxfId="149" operator="lessThan">
      <formula>0.01</formula>
    </cfRule>
  </conditionalFormatting>
  <conditionalFormatting sqref="H21:J21 L21:N21 P21:R21">
    <cfRule type="cellIs" priority="54" dxfId="146" operator="greaterThan">
      <formula>0</formula>
    </cfRule>
    <cfRule type="cellIs" priority="55" dxfId="147" operator="lessThan">
      <formula>-0.001</formula>
    </cfRule>
    <cfRule type="cellIs" priority="56" dxfId="147" operator="lessThan">
      <formula>-20</formula>
    </cfRule>
  </conditionalFormatting>
  <conditionalFormatting sqref="G21">
    <cfRule type="cellIs" priority="52" dxfId="148" operator="lessThan">
      <formula>5</formula>
    </cfRule>
    <cfRule type="cellIs" priority="53" dxfId="149" operator="lessThan">
      <formula>0.01</formula>
    </cfRule>
  </conditionalFormatting>
  <conditionalFormatting sqref="N21">
    <cfRule type="cellIs" priority="51" dxfId="150" operator="equal">
      <formula>115</formula>
    </cfRule>
  </conditionalFormatting>
  <conditionalFormatting sqref="P17:R17 H17:J17 L17:N17">
    <cfRule type="cellIs" priority="48" dxfId="146" operator="greaterThan">
      <formula>0</formula>
    </cfRule>
    <cfRule type="cellIs" priority="49" dxfId="147" operator="lessThan">
      <formula>-0.001</formula>
    </cfRule>
    <cfRule type="cellIs" priority="50" dxfId="147" operator="lessThan">
      <formula>-20</formula>
    </cfRule>
  </conditionalFormatting>
  <conditionalFormatting sqref="G17">
    <cfRule type="cellIs" priority="46" dxfId="148" operator="lessThan">
      <formula>5</formula>
    </cfRule>
    <cfRule type="cellIs" priority="47" dxfId="149" operator="lessThan">
      <formula>0.01</formula>
    </cfRule>
  </conditionalFormatting>
  <conditionalFormatting sqref="P13:R13 H13:J13 L13:N13">
    <cfRule type="cellIs" priority="43" dxfId="146" operator="greaterThan">
      <formula>0</formula>
    </cfRule>
    <cfRule type="cellIs" priority="44" dxfId="147" operator="lessThan">
      <formula>-0.001</formula>
    </cfRule>
    <cfRule type="cellIs" priority="45" dxfId="147" operator="lessThan">
      <formula>-20</formula>
    </cfRule>
  </conditionalFormatting>
  <conditionalFormatting sqref="G13">
    <cfRule type="cellIs" priority="41" dxfId="148" operator="lessThan">
      <formula>5</formula>
    </cfRule>
    <cfRule type="cellIs" priority="42" dxfId="149" operator="lessThan">
      <formula>0.01</formula>
    </cfRule>
  </conditionalFormatting>
  <conditionalFormatting sqref="N13">
    <cfRule type="cellIs" priority="40" dxfId="150" operator="equal">
      <formula>115</formula>
    </cfRule>
  </conditionalFormatting>
  <conditionalFormatting sqref="P12:R12 H12:J12 L12:N12">
    <cfRule type="cellIs" priority="37" dxfId="146" operator="greaterThan">
      <formula>0</formula>
    </cfRule>
    <cfRule type="cellIs" priority="38" dxfId="147" operator="lessThan">
      <formula>-0.001</formula>
    </cfRule>
    <cfRule type="cellIs" priority="39" dxfId="147" operator="lessThan">
      <formula>-20</formula>
    </cfRule>
  </conditionalFormatting>
  <conditionalFormatting sqref="G12">
    <cfRule type="cellIs" priority="35" dxfId="148" operator="lessThan">
      <formula>5</formula>
    </cfRule>
    <cfRule type="cellIs" priority="36" dxfId="149" operator="lessThan">
      <formula>0.01</formula>
    </cfRule>
  </conditionalFormatting>
  <conditionalFormatting sqref="N12">
    <cfRule type="cellIs" priority="34" dxfId="150" operator="equal">
      <formula>115</formula>
    </cfRule>
  </conditionalFormatting>
  <conditionalFormatting sqref="L7:N7 P7:R7 H7:J7">
    <cfRule type="cellIs" priority="21" dxfId="146" operator="greaterThan">
      <formula>0</formula>
    </cfRule>
    <cfRule type="cellIs" priority="22" dxfId="147" operator="lessThan">
      <formula>-0.001</formula>
    </cfRule>
    <cfRule type="cellIs" priority="23" dxfId="147" operator="lessThan">
      <formula>-20</formula>
    </cfRule>
  </conditionalFormatting>
  <conditionalFormatting sqref="G7">
    <cfRule type="cellIs" priority="20" dxfId="149" operator="lessThan">
      <formula>0.01</formula>
    </cfRule>
  </conditionalFormatting>
  <conditionalFormatting sqref="H8:J8 P8:R8 L8:N8">
    <cfRule type="cellIs" priority="17" dxfId="146" operator="greaterThan">
      <formula>0</formula>
    </cfRule>
    <cfRule type="cellIs" priority="18" dxfId="147" operator="lessThan">
      <formula>-0.001</formula>
    </cfRule>
    <cfRule type="cellIs" priority="19" dxfId="147" operator="lessThan">
      <formula>-20</formula>
    </cfRule>
  </conditionalFormatting>
  <conditionalFormatting sqref="G8">
    <cfRule type="cellIs" priority="16" dxfId="149" operator="lessThan">
      <formula>0.01</formula>
    </cfRule>
  </conditionalFormatting>
  <conditionalFormatting sqref="P22:R22 L22:N22 H22:J22">
    <cfRule type="cellIs" priority="4" dxfId="146" operator="greaterThan">
      <formula>0</formula>
    </cfRule>
    <cfRule type="cellIs" priority="5" dxfId="147" operator="lessThan">
      <formula>-0.001</formula>
    </cfRule>
    <cfRule type="cellIs" priority="6" dxfId="147" operator="lessThan">
      <formula>-20</formula>
    </cfRule>
  </conditionalFormatting>
  <conditionalFormatting sqref="G22">
    <cfRule type="cellIs" priority="2" dxfId="148" operator="lessThan">
      <formula>5</formula>
    </cfRule>
    <cfRule type="cellIs" priority="3" dxfId="149" operator="lessThan">
      <formula>0.01</formula>
    </cfRule>
  </conditionalFormatting>
  <conditionalFormatting sqref="N22">
    <cfRule type="cellIs" priority="1" dxfId="151" operator="equal">
      <formula>115</formula>
    </cfRule>
  </conditionalFormatting>
  <printOptions/>
  <pageMargins left="0" right="0" top="0" bottom="0" header="0.31496062992125984" footer="0.31496062992125984"/>
  <pageSetup fitToHeight="1" fitToWidth="1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Micunek</dc:creator>
  <cp:keywords/>
  <dc:description/>
  <cp:lastModifiedBy>michalm</cp:lastModifiedBy>
  <cp:lastPrinted>2018-03-03T16:59:19Z</cp:lastPrinted>
  <dcterms:created xsi:type="dcterms:W3CDTF">2001-05-11T16:05:00Z</dcterms:created>
  <dcterms:modified xsi:type="dcterms:W3CDTF">2018-03-05T09:34:50Z</dcterms:modified>
  <cp:category/>
  <cp:version/>
  <cp:contentType/>
  <cp:contentStatus/>
</cp:coreProperties>
</file>